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Contracting\Vetting Contracts D\Field Recompete\HS002122R0002_BI Fieldwork Services I\A - Presolicitation\A39 Request for Proposal\Amendment 04_R0003\"/>
    </mc:Choice>
  </mc:AlternateContent>
  <bookViews>
    <workbookView xWindow="0" yWindow="420" windowWidth="28800" windowHeight="11730"/>
  </bookViews>
  <sheets>
    <sheet name="Sheet1" sheetId="1" r:id="rId1"/>
  </sheets>
  <definedNames>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G3" i="1" s="1"/>
  <c r="F4" i="1"/>
  <c r="F5" i="1"/>
  <c r="I5" i="1" s="1"/>
  <c r="F6" i="1"/>
  <c r="G6" i="1" s="1"/>
  <c r="F7" i="1"/>
  <c r="I7" i="1" s="1"/>
  <c r="F8" i="1"/>
  <c r="I8" i="1" s="1"/>
  <c r="F9" i="1"/>
  <c r="G9" i="1" s="1"/>
  <c r="F10" i="1"/>
  <c r="I10" i="1" s="1"/>
  <c r="F11" i="1"/>
  <c r="G11" i="1" s="1"/>
  <c r="F12" i="1"/>
  <c r="I12" i="1" s="1"/>
  <c r="F13" i="1"/>
  <c r="I13" i="1" s="1"/>
  <c r="F14" i="1"/>
  <c r="G14" i="1" s="1"/>
  <c r="F15" i="1"/>
  <c r="I15" i="1" s="1"/>
  <c r="F16" i="1"/>
  <c r="I16" i="1" s="1"/>
  <c r="F17" i="1"/>
  <c r="I17" i="1" s="1"/>
  <c r="J17" i="1" s="1"/>
  <c r="F18" i="1"/>
  <c r="I18" i="1" s="1"/>
  <c r="F19" i="1"/>
  <c r="G19" i="1" s="1"/>
  <c r="F20" i="1"/>
  <c r="I20" i="1" s="1"/>
  <c r="F21" i="1"/>
  <c r="I21" i="1" s="1"/>
  <c r="F22" i="1"/>
  <c r="G22" i="1" s="1"/>
  <c r="F23" i="1"/>
  <c r="I23" i="1" s="1"/>
  <c r="F24" i="1"/>
  <c r="I24" i="1" s="1"/>
  <c r="F25" i="1"/>
  <c r="G25" i="1" s="1"/>
  <c r="F26" i="1"/>
  <c r="I26" i="1" s="1"/>
  <c r="F27" i="1"/>
  <c r="G27" i="1" s="1"/>
  <c r="F28" i="1"/>
  <c r="I28" i="1" s="1"/>
  <c r="F2" i="1"/>
  <c r="I2" i="1" s="1"/>
  <c r="J2" i="1" s="1"/>
  <c r="D3" i="1"/>
  <c r="D4" i="1"/>
  <c r="D5" i="1"/>
  <c r="D6" i="1"/>
  <c r="D7" i="1"/>
  <c r="D8" i="1"/>
  <c r="D9" i="1"/>
  <c r="D10" i="1"/>
  <c r="D11" i="1"/>
  <c r="D12" i="1"/>
  <c r="D13" i="1"/>
  <c r="D14" i="1"/>
  <c r="D15" i="1"/>
  <c r="D16" i="1"/>
  <c r="D17" i="1"/>
  <c r="D18" i="1"/>
  <c r="D19" i="1"/>
  <c r="D20" i="1"/>
  <c r="D21" i="1"/>
  <c r="D22" i="1"/>
  <c r="D23" i="1"/>
  <c r="D24" i="1"/>
  <c r="D25" i="1"/>
  <c r="D26" i="1"/>
  <c r="D27" i="1"/>
  <c r="D28" i="1"/>
  <c r="D2" i="1"/>
  <c r="I4" i="1" l="1"/>
  <c r="L4" i="1" s="1"/>
  <c r="G4" i="1"/>
  <c r="D39" i="1"/>
  <c r="G20" i="1"/>
  <c r="G28" i="1"/>
  <c r="G17" i="1"/>
  <c r="I25" i="1"/>
  <c r="J25" i="1" s="1"/>
  <c r="I11" i="1"/>
  <c r="L11" i="1" s="1"/>
  <c r="O11" i="1" s="1"/>
  <c r="P11" i="1" s="1"/>
  <c r="I3" i="1"/>
  <c r="L3" i="1" s="1"/>
  <c r="O3" i="1" s="1"/>
  <c r="P3" i="1" s="1"/>
  <c r="I9" i="1"/>
  <c r="L9" i="1" s="1"/>
  <c r="O9" i="1" s="1"/>
  <c r="P9" i="1" s="1"/>
  <c r="G7" i="1"/>
  <c r="G23" i="1"/>
  <c r="I27" i="1"/>
  <c r="L27" i="1" s="1"/>
  <c r="M27" i="1" s="1"/>
  <c r="I6" i="1"/>
  <c r="G15" i="1"/>
  <c r="I19" i="1"/>
  <c r="L19" i="1" s="1"/>
  <c r="O19" i="1" s="1"/>
  <c r="P19" i="1" s="1"/>
  <c r="G12" i="1"/>
  <c r="I22" i="1"/>
  <c r="I14" i="1"/>
  <c r="L28" i="1"/>
  <c r="J28" i="1"/>
  <c r="L26" i="1"/>
  <c r="J26" i="1"/>
  <c r="L18" i="1"/>
  <c r="J18" i="1"/>
  <c r="L10" i="1"/>
  <c r="J10" i="1"/>
  <c r="L20" i="1"/>
  <c r="J20" i="1"/>
  <c r="J16" i="1"/>
  <c r="L16" i="1"/>
  <c r="L23" i="1"/>
  <c r="J23" i="1"/>
  <c r="L15" i="1"/>
  <c r="J15" i="1"/>
  <c r="L7" i="1"/>
  <c r="J7" i="1"/>
  <c r="L12" i="1"/>
  <c r="J12" i="1"/>
  <c r="J24" i="1"/>
  <c r="L24" i="1"/>
  <c r="J8" i="1"/>
  <c r="L8" i="1"/>
  <c r="L21" i="1"/>
  <c r="J21" i="1"/>
  <c r="L13" i="1"/>
  <c r="J13" i="1"/>
  <c r="L5" i="1"/>
  <c r="J5" i="1"/>
  <c r="G26" i="1"/>
  <c r="G18" i="1"/>
  <c r="G10" i="1"/>
  <c r="L17" i="1"/>
  <c r="G24" i="1"/>
  <c r="G16" i="1"/>
  <c r="G8" i="1"/>
  <c r="G2" i="1"/>
  <c r="G21" i="1"/>
  <c r="G13" i="1"/>
  <c r="G5" i="1"/>
  <c r="L2" i="1"/>
  <c r="J4" i="1" l="1"/>
  <c r="L25" i="1"/>
  <c r="O25" i="1" s="1"/>
  <c r="P25" i="1" s="1"/>
  <c r="G39" i="1"/>
  <c r="J19" i="1"/>
  <c r="J9" i="1"/>
  <c r="M9" i="1"/>
  <c r="J11" i="1"/>
  <c r="M11" i="1"/>
  <c r="M3" i="1"/>
  <c r="J3" i="1"/>
  <c r="J27" i="1"/>
  <c r="O27" i="1"/>
  <c r="P27" i="1" s="1"/>
  <c r="L6" i="1"/>
  <c r="J6" i="1"/>
  <c r="L14" i="1"/>
  <c r="J14" i="1"/>
  <c r="M19" i="1"/>
  <c r="L22" i="1"/>
  <c r="J22" i="1"/>
  <c r="O23" i="1"/>
  <c r="P23" i="1" s="1"/>
  <c r="M23" i="1"/>
  <c r="O18" i="1"/>
  <c r="P18" i="1" s="1"/>
  <c r="M18" i="1"/>
  <c r="O28" i="1"/>
  <c r="P28" i="1" s="1"/>
  <c r="M28" i="1"/>
  <c r="O17" i="1"/>
  <c r="P17" i="1" s="1"/>
  <c r="M17" i="1"/>
  <c r="O8" i="1"/>
  <c r="P8" i="1" s="1"/>
  <c r="M8" i="1"/>
  <c r="O20" i="1"/>
  <c r="P20" i="1" s="1"/>
  <c r="M20" i="1"/>
  <c r="M5" i="1"/>
  <c r="O5" i="1"/>
  <c r="P5" i="1" s="1"/>
  <c r="O24" i="1"/>
  <c r="P24" i="1" s="1"/>
  <c r="M24" i="1"/>
  <c r="O26" i="1"/>
  <c r="P26" i="1" s="1"/>
  <c r="M26" i="1"/>
  <c r="O7" i="1"/>
  <c r="P7" i="1" s="1"/>
  <c r="M7" i="1"/>
  <c r="O2" i="1"/>
  <c r="P2" i="1" s="1"/>
  <c r="M2" i="1"/>
  <c r="M13" i="1"/>
  <c r="O13" i="1"/>
  <c r="P13" i="1" s="1"/>
  <c r="O16" i="1"/>
  <c r="P16" i="1" s="1"/>
  <c r="M16" i="1"/>
  <c r="O12" i="1"/>
  <c r="P12" i="1" s="1"/>
  <c r="M12" i="1"/>
  <c r="O15" i="1"/>
  <c r="P15" i="1" s="1"/>
  <c r="M15" i="1"/>
  <c r="O10" i="1"/>
  <c r="P10" i="1" s="1"/>
  <c r="M10" i="1"/>
  <c r="O4" i="1"/>
  <c r="P4" i="1" s="1"/>
  <c r="M4" i="1"/>
  <c r="M21" i="1"/>
  <c r="O21" i="1"/>
  <c r="P21" i="1" s="1"/>
  <c r="M25" i="1" l="1"/>
  <c r="J39" i="1"/>
  <c r="O14" i="1"/>
  <c r="P14" i="1" s="1"/>
  <c r="M14" i="1"/>
  <c r="O6" i="1"/>
  <c r="P6" i="1" s="1"/>
  <c r="M6" i="1"/>
  <c r="M22" i="1"/>
  <c r="O22" i="1"/>
  <c r="P22" i="1" s="1"/>
  <c r="M39" i="1" l="1"/>
  <c r="P39" i="1"/>
  <c r="D40" i="1" l="1"/>
</calcChain>
</file>

<file path=xl/sharedStrings.xml><?xml version="1.0" encoding="utf-8"?>
<sst xmlns="http://schemas.openxmlformats.org/spreadsheetml/2006/main" count="112" uniqueCount="63">
  <si>
    <t>Job</t>
  </si>
  <si>
    <t>Estimated Year 1 Order Quantity**</t>
  </si>
  <si>
    <t>Estimated Year 1 Extended Prices</t>
  </si>
  <si>
    <t>Year 2 Escalation Rate
(may not exceed .025)</t>
  </si>
  <si>
    <t>Year 2 Unit Prices</t>
  </si>
  <si>
    <t>Year 3 Escalation Rate
(may not exceed .025)</t>
  </si>
  <si>
    <t>Year 3 Unit Prices</t>
  </si>
  <si>
    <t>Year 4 Escalation Rate
(may not exceed .025)</t>
  </si>
  <si>
    <t>Year 4 Unit Prices</t>
  </si>
  <si>
    <t>Year 5 Escalation Rate
(may not exceed .025)</t>
  </si>
  <si>
    <t>Year 5 Unit Prices</t>
  </si>
  <si>
    <t>Tier 1 Investigation</t>
  </si>
  <si>
    <t>Tier 2 Investigation</t>
  </si>
  <si>
    <t>Tier 2R Investigation</t>
  </si>
  <si>
    <t>Tier 3 Investigation</t>
  </si>
  <si>
    <t>Tier 3R Investigation</t>
  </si>
  <si>
    <t>Tier 4 Investigation</t>
  </si>
  <si>
    <t>Tier 4R Investigation</t>
  </si>
  <si>
    <t>Tier 5 Investigation</t>
  </si>
  <si>
    <t>Tier 5R Investigation</t>
  </si>
  <si>
    <t xml:space="preserve">ESI </t>
  </si>
  <si>
    <t>TESI</t>
  </si>
  <si>
    <t xml:space="preserve">SUBC </t>
  </si>
  <si>
    <t>Law Record Check</t>
  </si>
  <si>
    <t>Education Record Check</t>
  </si>
  <si>
    <t>Employment Record Check</t>
  </si>
  <si>
    <t>Financial Record Check</t>
  </si>
  <si>
    <t>Alcohol/Drugs/Psychological Conditions Record Check</t>
  </si>
  <si>
    <t>Public Record Check</t>
  </si>
  <si>
    <t>Employment Coverage to include Record and Personal</t>
  </si>
  <si>
    <t>Education Coverage to include Record and Personal</t>
  </si>
  <si>
    <t>Alcohol/Drugs/Psychological Conditions Personal Source</t>
  </si>
  <si>
    <t>General Personal Source Coverage for EFI flags</t>
  </si>
  <si>
    <t>Former Spouse Personal Interview</t>
  </si>
  <si>
    <t>Social Reference</t>
  </si>
  <si>
    <t>Personal Sources for Residence Coverage</t>
  </si>
  <si>
    <t>Technical (Investigative Technicians/Record Searchers) (Hourly Rate)</t>
  </si>
  <si>
    <t>Investigative Professional (Field Agents Staff) (Hourly Rate)</t>
  </si>
  <si>
    <t>CV Flag Alert 1*</t>
  </si>
  <si>
    <t>NA</t>
  </si>
  <si>
    <t>CV Flag Alert 2*</t>
  </si>
  <si>
    <t>CV Flag Alert 3*</t>
  </si>
  <si>
    <t>CV Flag Alert 4*</t>
  </si>
  <si>
    <t>CV Flag Alert 5*</t>
  </si>
  <si>
    <t>CV Flag Alert 6*</t>
  </si>
  <si>
    <t>CV Flag Alert 7*</t>
  </si>
  <si>
    <t>CV Flag Alert 8*</t>
  </si>
  <si>
    <t>CV Flag Alert 9*</t>
  </si>
  <si>
    <t>CV Flag Alert 10*</t>
  </si>
  <si>
    <t>Year 1 Unit Prices***</t>
  </si>
  <si>
    <t xml:space="preserve">*Items are not currently required, but are anticipated to become required after contract award. Prices will be negotiated at that time as described within section 1.4. of the PWS. </t>
  </si>
  <si>
    <t xml:space="preserve">***Each year corresponds to a year under the basic IDIQ contract, starting with the contract effective date. Pricing under each task order will correlate to the unit prices in effect under the basic contract at the time a task order is placed. These prices will remain in effect under each task order for up to one year and apply to all work assignments placed within that year, regardless of in which year the work is completed. Moreover, any work added to a task order by modification will also be priced in accordance with the prices in effect at the time that the order was originally placed, as long as the modification and corresponding work assignments occur within a year of the task order being placed. </t>
  </si>
  <si>
    <t>Estimated Year 2 Extended Prices</t>
  </si>
  <si>
    <t>Estimated Year 3 Extended Prices</t>
  </si>
  <si>
    <t>Estimated Year 4 Extended Prices</t>
  </si>
  <si>
    <t>Estimated Year 5 Extended Prices</t>
  </si>
  <si>
    <t>Estimated Year 1 Subtotal:</t>
  </si>
  <si>
    <t>Estimated Year 5 Subtotal:</t>
  </si>
  <si>
    <t>Estimated Year 4 Subtotal:</t>
  </si>
  <si>
    <t>Estimated Year 3 Subtotal:</t>
  </si>
  <si>
    <t>Estimated Year 2 Subtotal:</t>
  </si>
  <si>
    <t>TOTAL EVALUATED PRICE:
(Years 1-5)</t>
  </si>
  <si>
    <r>
      <t xml:space="preserve">**Estimated order quantities are specific to the contract resulting from this solicitation (i.e., these quantities represent about half of the Government's first-year requirement, with the "parallel" solicitation representing the other half). </t>
    </r>
    <r>
      <rPr>
        <sz val="11"/>
        <color rgb="FF0000FF"/>
        <rFont val="Calibri"/>
        <family val="2"/>
        <scheme val="minor"/>
      </rPr>
      <t xml:space="preserve">For the purposes of price evaluation and calculating subcontracting estimates, estimated Year 1 case volumes have been applied to each contract year. Therefore,
</t>
    </r>
    <r>
      <rPr>
        <b/>
        <sz val="11"/>
        <color rgb="FF0000FF"/>
        <rFont val="Calibri"/>
        <family val="2"/>
        <scheme val="minor"/>
      </rPr>
      <t>Total Evaluated Price</t>
    </r>
    <r>
      <rPr>
        <sz val="11"/>
        <color rgb="FF0000FF"/>
        <rFont val="Calibri"/>
        <family val="2"/>
        <scheme val="minor"/>
      </rPr>
      <t xml:space="preserve"> is equal to the sum of all estimated extended price subtotals over five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</si>
</sst>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_(* #,##0_);_(* \(#,##0\);_(* &quot;-&quot;??_);_(@_)"/>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0000FF"/>
      <name val="Calibri"/>
      <family val="2"/>
      <scheme val="minor"/>
    </font>
    <font>
      <b/>
      <sz val="11"/>
      <color rgb="FF0000FF"/>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00FF"/>
        <bgColor indexed="64"/>
      </patternFill>
    </fill>
  </fills>
  <borders count="10">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3" fillId="0" borderId="0" applyFont="0" applyFill="0" applyBorder="0" applyAlignment="0" applyProtection="0"/>
  </cellStyleXfs>
  <cellXfs count="36">
    <xf numFmtId="0" fontId="0" fillId="0" borderId="0" xfId="0"/>
    <xf numFmtId="0" fontId="0" fillId="0" borderId="4" xfId="0" applyBorder="1"/>
    <xf numFmtId="0" fontId="0" fillId="0" borderId="6" xfId="0" applyBorder="1"/>
    <xf numFmtId="0" fontId="0" fillId="0" borderId="0" xfId="0" applyBorder="1"/>
    <xf numFmtId="165" fontId="0" fillId="0" borderId="0" xfId="1" applyNumberFormat="1" applyFont="1" applyBorder="1" applyProtection="1">
      <protection hidden="1"/>
    </xf>
    <xf numFmtId="0" fontId="0" fillId="0" borderId="0" xfId="0" applyProtection="1">
      <protection hidden="1"/>
    </xf>
    <xf numFmtId="164" fontId="0" fillId="0" borderId="0" xfId="0" applyNumberFormat="1" applyBorder="1" applyProtection="1">
      <protection hidden="1"/>
    </xf>
    <xf numFmtId="164" fontId="0" fillId="0" borderId="1" xfId="0" applyNumberFormat="1" applyBorder="1" applyProtection="1">
      <protection hidden="1"/>
    </xf>
    <xf numFmtId="164" fontId="0" fillId="0" borderId="5" xfId="0" applyNumberFormat="1" applyBorder="1" applyProtection="1">
      <protection locked="0"/>
    </xf>
    <xf numFmtId="164" fontId="0" fillId="0" borderId="0" xfId="0" applyNumberFormat="1" applyBorder="1" applyProtection="1">
      <protection locked="0"/>
    </xf>
    <xf numFmtId="0" fontId="0" fillId="0" borderId="5" xfId="0" applyNumberFormat="1" applyBorder="1" applyProtection="1">
      <protection locked="0"/>
    </xf>
    <xf numFmtId="0" fontId="0" fillId="0" borderId="0" xfId="0" applyNumberFormat="1" applyBorder="1" applyProtection="1">
      <protection locked="0"/>
    </xf>
    <xf numFmtId="0" fontId="0" fillId="0" borderId="0" xfId="0" applyAlignment="1">
      <alignment wrapText="1"/>
    </xf>
    <xf numFmtId="0" fontId="0" fillId="0" borderId="0" xfId="0" applyAlignment="1" applyProtection="1">
      <alignment wrapText="1"/>
      <protection hidden="1"/>
    </xf>
    <xf numFmtId="165" fontId="4" fillId="0" borderId="5" xfId="1" applyNumberFormat="1" applyFont="1" applyBorder="1" applyProtection="1">
      <protection hidden="1"/>
    </xf>
    <xf numFmtId="165" fontId="4" fillId="0" borderId="0" xfId="1" applyNumberFormat="1" applyFont="1" applyBorder="1" applyProtection="1">
      <protection hidden="1"/>
    </xf>
    <xf numFmtId="0" fontId="4" fillId="0" borderId="0" xfId="0" applyFont="1" applyAlignment="1">
      <alignment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0" xfId="0" applyFont="1" applyAlignment="1">
      <alignment horizontal="center" vertical="center" wrapText="1"/>
    </xf>
    <xf numFmtId="164" fontId="0" fillId="0" borderId="0" xfId="0" applyNumberFormat="1" applyProtection="1">
      <protection hidden="1"/>
    </xf>
    <xf numFmtId="164" fontId="0" fillId="0" borderId="0" xfId="0" applyNumberFormat="1" applyAlignment="1" applyProtection="1">
      <alignment wrapText="1"/>
      <protection hidden="1"/>
    </xf>
    <xf numFmtId="164" fontId="0" fillId="0" borderId="0" xfId="0" applyNumberFormat="1"/>
    <xf numFmtId="164" fontId="0" fillId="0" borderId="0" xfId="0" applyNumberFormat="1" applyBorder="1"/>
    <xf numFmtId="0" fontId="0" fillId="0" borderId="0" xfId="0" applyNumberFormat="1" applyBorder="1" applyProtection="1"/>
    <xf numFmtId="164" fontId="0" fillId="0" borderId="0" xfId="0" applyNumberFormat="1" applyProtection="1"/>
    <xf numFmtId="0" fontId="5" fillId="4" borderId="8" xfId="0" applyFont="1" applyFill="1" applyBorder="1" applyAlignment="1" applyProtection="1">
      <alignment wrapText="1"/>
      <protection hidden="1"/>
    </xf>
    <xf numFmtId="164" fontId="5" fillId="4" borderId="9" xfId="0" applyNumberFormat="1" applyFont="1" applyFill="1" applyBorder="1" applyProtection="1">
      <protection hidden="1"/>
    </xf>
    <xf numFmtId="0" fontId="6" fillId="3" borderId="8" xfId="0" applyFont="1" applyFill="1" applyBorder="1" applyAlignment="1" applyProtection="1">
      <alignment wrapText="1"/>
      <protection hidden="1"/>
    </xf>
    <xf numFmtId="164" fontId="6" fillId="3" borderId="9" xfId="0" applyNumberFormat="1" applyFont="1" applyFill="1" applyBorder="1" applyProtection="1">
      <protection hidden="1"/>
    </xf>
    <xf numFmtId="164" fontId="5" fillId="4" borderId="9" xfId="0" applyNumberFormat="1" applyFont="1" applyFill="1" applyBorder="1"/>
    <xf numFmtId="0" fontId="1" fillId="5" borderId="1" xfId="0" applyFont="1" applyFill="1" applyBorder="1" applyAlignment="1">
      <alignment horizontal="center" vertical="center" wrapText="1"/>
    </xf>
    <xf numFmtId="49" fontId="0" fillId="0" borderId="0" xfId="0" applyNumberFormat="1" applyBorder="1" applyAlignment="1" applyProtection="1">
      <alignment horizontal="right"/>
    </xf>
    <xf numFmtId="49" fontId="5" fillId="0" borderId="0" xfId="0" applyNumberFormat="1" applyFont="1" applyBorder="1" applyAlignment="1" applyProtection="1">
      <alignment horizontal="right"/>
    </xf>
  </cellXfs>
  <cellStyles count="2">
    <cellStyle name="Comma" xfId="1" builtinId="3"/>
    <cellStyle name="Normal" xfId="0" builtinId="0"/>
  </cellStyles>
  <dxfs count="13">
    <dxf>
      <numFmt numFmtId="164" formatCode="&quot;$&quot;#,##0.00"/>
    </dxf>
    <dxf>
      <numFmt numFmtId="0" formatCode="General"/>
    </dxf>
    <dxf>
      <numFmt numFmtId="164" formatCode="&quot;$&quot;#,##0.00"/>
      <protection locked="1" hidden="1"/>
    </dxf>
    <dxf>
      <numFmt numFmtId="0" formatCode="General"/>
    </dxf>
    <dxf>
      <numFmt numFmtId="164" formatCode="&quot;$&quot;#,##0.00"/>
      <protection locked="1" hidden="1"/>
    </dxf>
    <dxf>
      <numFmt numFmtId="0" formatCode="General"/>
    </dxf>
    <dxf>
      <numFmt numFmtId="164" formatCode="&quot;$&quot;#,##0.00"/>
      <protection locked="1" hidden="1"/>
    </dxf>
    <dxf>
      <numFmt numFmtId="0" formatCode="General"/>
      <protection locked="1" hidden="1"/>
    </dxf>
    <dxf>
      <numFmt numFmtId="14" formatCode="0.00%"/>
    </dxf>
    <dxf>
      <numFmt numFmtId="0" formatCode="General"/>
      <protection locked="1" hidden="1"/>
    </dxf>
    <dxf>
      <protection locked="1" hidden="1"/>
    </dxf>
    <dxf>
      <border>
        <bottom style="thin">
          <color auto="1"/>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alignment horizontal="center" vertical="center" textRotation="0" wrapText="1" indent="0" justifyLastLine="0" shrinkToFit="0" readingOrder="0"/>
      <border diagonalUp="0" diagonalDown="0" outline="0">
        <left/>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e2" displayName="Table2" ref="A1:P41" totalsRowShown="0" headerRowDxfId="12" headerRowBorderDxfId="11">
  <autoFilter ref="A1:P41"/>
  <tableColumns count="16">
    <tableColumn id="1" name="Job"/>
    <tableColumn id="11" name="Estimated Year 1 Order Quantity**"/>
    <tableColumn id="13" name="Year 1 Unit Prices***" dataDxfId="10"/>
    <tableColumn id="12" name="Estimated Year 1 Extended Prices" dataDxfId="9">
      <calculatedColumnFormula>PRODUCT(#REF!,Table2[[#This Row],[Estimated Year 1 Order Quantity**]])</calculatedColumnFormula>
    </tableColumn>
    <tableColumn id="3" name="Year 2 Escalation Rate_x000a_(may not exceed .025)" dataDxfId="8"/>
    <tableColumn id="4" name="Year 2 Unit Prices" dataDxfId="7">
      <calculatedColumnFormula>(Table2[[#This Row],[Year 2 Escalation Rate
(may not exceed .025)]]*#REF!)+#REF!</calculatedColumnFormula>
    </tableColumn>
    <tableColumn id="14" name="Estimated Year 2 Extended Prices" dataDxfId="6">
      <calculatedColumnFormula>Table2[[#This Row],[Estimated Year 1 Order Quantity**]]*Table2[[#This Row],[Year 2 Unit Prices]]</calculatedColumnFormula>
    </tableColumn>
    <tableColumn id="5" name="Year 3 Escalation Rate_x000a_(may not exceed .025)"/>
    <tableColumn id="6" name="Year 3 Unit Prices" dataDxfId="5">
      <calculatedColumnFormula>(Table2[[#This Row],[Year 3 Escalation Rate
(may not exceed .025)]]*Table2[[#This Row],[Year 2 Unit Prices]])+Table2[[#This Row],[Year 2 Unit Prices]]</calculatedColumnFormula>
    </tableColumn>
    <tableColumn id="15" name="Estimated Year 3 Extended Prices" dataDxfId="4">
      <calculatedColumnFormula>Table2[[#This Row],[Estimated Year 1 Order Quantity**]]*Table2[[#This Row],[Year 3 Unit Prices]]</calculatedColumnFormula>
    </tableColumn>
    <tableColumn id="7" name="Year 4 Escalation Rate_x000a_(may not exceed .025)"/>
    <tableColumn id="8" name="Year 4 Unit Prices" dataDxfId="3">
      <calculatedColumnFormula>(Table2[[#This Row],[Year 4 Escalation Rate
(may not exceed .025)]]*Table2[[#This Row],[Year 3 Unit Prices]])+Table2[[#This Row],[Year 3 Unit Prices]]</calculatedColumnFormula>
    </tableColumn>
    <tableColumn id="16" name="Estimated Year 4 Extended Prices" dataDxfId="2">
      <calculatedColumnFormula>Table2[[#This Row],[Estimated Year 1 Order Quantity**]]*(1+Table2[[#This Row],[Year 4 Escalation Rate
(may not exceed .025)]])</calculatedColumnFormula>
    </tableColumn>
    <tableColumn id="9" name="Year 5 Escalation Rate_x000a_(may not exceed .025)"/>
    <tableColumn id="10" name="Year 5 Unit Prices" dataDxfId="1">
      <calculatedColumnFormula>(Table2[[#This Row],[Year 5 Escalation Rate
(may not exceed .025)]]*Table2[[#This Row],[Year 4 Unit Prices]])+Table2[[#This Row],[Year 4 Unit Prices]]</calculatedColumnFormula>
    </tableColumn>
    <tableColumn id="17" name="Estimated Year 5 Extended Prices" dataDxfId="0">
      <calculatedColumnFormula>Table2[[#This Row],[Estimated Year 1 Order Quantity**]]*Table2[[#This Row],[Year 5 Unit Prices]]</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tabSelected="1" topLeftCell="A25" zoomScaleNormal="100" workbookViewId="0">
      <selection activeCell="F40" sqref="F40"/>
    </sheetView>
  </sheetViews>
  <sheetFormatPr defaultRowHeight="15" x14ac:dyDescent="0.25"/>
  <cols>
    <col min="1" max="1" width="61.85546875" customWidth="1"/>
    <col min="2" max="2" width="20.85546875" customWidth="1"/>
    <col min="3" max="16" width="20.7109375" customWidth="1"/>
  </cols>
  <sheetData>
    <row r="1" spans="1:16" s="21" customFormat="1" ht="30.75" thickBot="1" x14ac:dyDescent="0.3">
      <c r="A1" s="19" t="s">
        <v>0</v>
      </c>
      <c r="B1" s="18" t="s">
        <v>1</v>
      </c>
      <c r="C1" s="18" t="s">
        <v>49</v>
      </c>
      <c r="D1" s="18" t="s">
        <v>2</v>
      </c>
      <c r="E1" s="17" t="s">
        <v>3</v>
      </c>
      <c r="F1" s="18" t="s">
        <v>4</v>
      </c>
      <c r="G1" s="33" t="s">
        <v>52</v>
      </c>
      <c r="H1" s="18" t="s">
        <v>5</v>
      </c>
      <c r="I1" s="18" t="s">
        <v>6</v>
      </c>
      <c r="J1" s="33" t="s">
        <v>53</v>
      </c>
      <c r="K1" s="18" t="s">
        <v>7</v>
      </c>
      <c r="L1" s="18" t="s">
        <v>8</v>
      </c>
      <c r="M1" s="33" t="s">
        <v>54</v>
      </c>
      <c r="N1" s="18" t="s">
        <v>9</v>
      </c>
      <c r="O1" s="20" t="s">
        <v>10</v>
      </c>
      <c r="P1" s="33" t="s">
        <v>55</v>
      </c>
    </row>
    <row r="2" spans="1:16" x14ac:dyDescent="0.25">
      <c r="A2" s="1" t="s">
        <v>11</v>
      </c>
      <c r="B2" s="14">
        <v>1718</v>
      </c>
      <c r="C2" s="8"/>
      <c r="D2" s="6">
        <f>Table2[[#This Row],[Estimated Year 1 Order Quantity**]]*Table2[[#This Row],[Year 1 Unit Prices***]]</f>
        <v>0</v>
      </c>
      <c r="E2" s="10"/>
      <c r="F2" s="6">
        <f>Table2[[#This Row],[Year 1 Unit Prices***]]*(1+Table2[[#This Row],[Year 2 Escalation Rate
(may not exceed .025)]])</f>
        <v>0</v>
      </c>
      <c r="G2" s="6">
        <f>Table2[[#This Row],[Estimated Year 1 Order Quantity**]]*Table2[[#This Row],[Year 2 Unit Prices]]</f>
        <v>0</v>
      </c>
      <c r="H2" s="10"/>
      <c r="I2" s="6">
        <f>Table2[[#This Row],[Year 2 Unit Prices]]*(1+Table2[[#This Row],[Year 3 Escalation Rate
(may not exceed .025)]])</f>
        <v>0</v>
      </c>
      <c r="J2" s="6">
        <f>Table2[[#This Row],[Estimated Year 1 Order Quantity**]]*Table2[[#This Row],[Year 3 Unit Prices]]</f>
        <v>0</v>
      </c>
      <c r="K2" s="10"/>
      <c r="L2" s="7">
        <f>I2*(1+K2)</f>
        <v>0</v>
      </c>
      <c r="M2" s="6">
        <f>Table2[[#This Row],[Estimated Year 1 Order Quantity**]]*Table2[[#This Row],[Year 4 Unit Prices]]</f>
        <v>0</v>
      </c>
      <c r="N2" s="10"/>
      <c r="O2" s="6">
        <f>L2*(1+N2)</f>
        <v>0</v>
      </c>
      <c r="P2" s="24">
        <f>Table2[[#This Row],[Estimated Year 1 Order Quantity**]]*Table2[[#This Row],[Year 5 Unit Prices]]</f>
        <v>0</v>
      </c>
    </row>
    <row r="3" spans="1:16" x14ac:dyDescent="0.25">
      <c r="A3" s="2" t="s">
        <v>12</v>
      </c>
      <c r="B3" s="15">
        <v>10373</v>
      </c>
      <c r="C3" s="9"/>
      <c r="D3" s="6">
        <f>Table2[[#This Row],[Estimated Year 1 Order Quantity**]]*Table2[[#This Row],[Year 1 Unit Prices***]]</f>
        <v>0</v>
      </c>
      <c r="E3" s="11"/>
      <c r="F3" s="6">
        <f>Table2[[#This Row],[Year 1 Unit Prices***]]*(1+Table2[[#This Row],[Year 2 Escalation Rate
(may not exceed .025)]])</f>
        <v>0</v>
      </c>
      <c r="G3" s="6">
        <f>Table2[[#This Row],[Estimated Year 1 Order Quantity**]]*Table2[[#This Row],[Year 2 Unit Prices]]</f>
        <v>0</v>
      </c>
      <c r="H3" s="11"/>
      <c r="I3" s="6">
        <f>Table2[[#This Row],[Year 2 Unit Prices]]*(1+Table2[[#This Row],[Year 3 Escalation Rate
(may not exceed .025)]])</f>
        <v>0</v>
      </c>
      <c r="J3" s="6">
        <f>Table2[[#This Row],[Estimated Year 1 Order Quantity**]]*Table2[[#This Row],[Year 3 Unit Prices]]</f>
        <v>0</v>
      </c>
      <c r="K3" s="11"/>
      <c r="L3" s="6">
        <f t="shared" ref="L3:L28" si="0">I3*(1+K3)</f>
        <v>0</v>
      </c>
      <c r="M3" s="6">
        <f>Table2[[#This Row],[Estimated Year 1 Order Quantity**]]*Table2[[#This Row],[Year 4 Unit Prices]]</f>
        <v>0</v>
      </c>
      <c r="N3" s="11"/>
      <c r="O3" s="6">
        <f t="shared" ref="O3:O28" si="1">L3*(1+N3)</f>
        <v>0</v>
      </c>
      <c r="P3" s="24">
        <f>Table2[[#This Row],[Estimated Year 1 Order Quantity**]]*Table2[[#This Row],[Year 5 Unit Prices]]</f>
        <v>0</v>
      </c>
    </row>
    <row r="4" spans="1:16" x14ac:dyDescent="0.25">
      <c r="A4" s="2" t="s">
        <v>13</v>
      </c>
      <c r="B4" s="15">
        <v>2468</v>
      </c>
      <c r="C4" s="9"/>
      <c r="D4" s="6">
        <f>Table2[[#This Row],[Estimated Year 1 Order Quantity**]]*Table2[[#This Row],[Year 1 Unit Prices***]]</f>
        <v>0</v>
      </c>
      <c r="E4" s="11"/>
      <c r="F4" s="6">
        <f>Table2[[#This Row],[Year 1 Unit Prices***]]*(1+Table2[[#This Row],[Year 2 Escalation Rate
(may not exceed .025)]])</f>
        <v>0</v>
      </c>
      <c r="G4" s="6">
        <f>Table2[[#This Row],[Estimated Year 1 Order Quantity**]]*Table2[[#This Row],[Year 2 Unit Prices]]</f>
        <v>0</v>
      </c>
      <c r="H4" s="11"/>
      <c r="I4" s="6">
        <f>Table2[[#This Row],[Year 2 Unit Prices]]*(1+Table2[[#This Row],[Year 3 Escalation Rate
(may not exceed .025)]])</f>
        <v>0</v>
      </c>
      <c r="J4" s="6">
        <f>Table2[[#This Row],[Estimated Year 1 Order Quantity**]]*Table2[[#This Row],[Year 3 Unit Prices]]</f>
        <v>0</v>
      </c>
      <c r="K4" s="11"/>
      <c r="L4" s="6">
        <f t="shared" si="0"/>
        <v>0</v>
      </c>
      <c r="M4" s="6">
        <f>Table2[[#This Row],[Estimated Year 1 Order Quantity**]]*Table2[[#This Row],[Year 4 Unit Prices]]</f>
        <v>0</v>
      </c>
      <c r="N4" s="11"/>
      <c r="O4" s="6">
        <f t="shared" si="1"/>
        <v>0</v>
      </c>
      <c r="P4" s="24">
        <f>Table2[[#This Row],[Estimated Year 1 Order Quantity**]]*Table2[[#This Row],[Year 5 Unit Prices]]</f>
        <v>0</v>
      </c>
    </row>
    <row r="5" spans="1:16" x14ac:dyDescent="0.25">
      <c r="A5" s="2" t="s">
        <v>14</v>
      </c>
      <c r="B5" s="15">
        <v>51106</v>
      </c>
      <c r="C5" s="9"/>
      <c r="D5" s="6">
        <f>Table2[[#This Row],[Estimated Year 1 Order Quantity**]]*Table2[[#This Row],[Year 1 Unit Prices***]]</f>
        <v>0</v>
      </c>
      <c r="E5" s="11"/>
      <c r="F5" s="6">
        <f>Table2[[#This Row],[Year 1 Unit Prices***]]*(1+Table2[[#This Row],[Year 2 Escalation Rate
(may not exceed .025)]])</f>
        <v>0</v>
      </c>
      <c r="G5" s="6">
        <f>Table2[[#This Row],[Estimated Year 1 Order Quantity**]]*Table2[[#This Row],[Year 2 Unit Prices]]</f>
        <v>0</v>
      </c>
      <c r="H5" s="11"/>
      <c r="I5" s="6">
        <f>Table2[[#This Row],[Year 2 Unit Prices]]*(1+Table2[[#This Row],[Year 3 Escalation Rate
(may not exceed .025)]])</f>
        <v>0</v>
      </c>
      <c r="J5" s="6">
        <f>Table2[[#This Row],[Estimated Year 1 Order Quantity**]]*Table2[[#This Row],[Year 3 Unit Prices]]</f>
        <v>0</v>
      </c>
      <c r="K5" s="11"/>
      <c r="L5" s="6">
        <f t="shared" si="0"/>
        <v>0</v>
      </c>
      <c r="M5" s="6">
        <f>Table2[[#This Row],[Estimated Year 1 Order Quantity**]]*Table2[[#This Row],[Year 4 Unit Prices]]</f>
        <v>0</v>
      </c>
      <c r="N5" s="11"/>
      <c r="O5" s="6">
        <f t="shared" si="1"/>
        <v>0</v>
      </c>
      <c r="P5" s="24">
        <f>Table2[[#This Row],[Estimated Year 1 Order Quantity**]]*Table2[[#This Row],[Year 5 Unit Prices]]</f>
        <v>0</v>
      </c>
    </row>
    <row r="6" spans="1:16" x14ac:dyDescent="0.25">
      <c r="A6" s="2" t="s">
        <v>15</v>
      </c>
      <c r="B6" s="15">
        <v>13380</v>
      </c>
      <c r="C6" s="9"/>
      <c r="D6" s="6">
        <f>Table2[[#This Row],[Estimated Year 1 Order Quantity**]]*Table2[[#This Row],[Year 1 Unit Prices***]]</f>
        <v>0</v>
      </c>
      <c r="E6" s="11"/>
      <c r="F6" s="6">
        <f>Table2[[#This Row],[Year 1 Unit Prices***]]*(1+Table2[[#This Row],[Year 2 Escalation Rate
(may not exceed .025)]])</f>
        <v>0</v>
      </c>
      <c r="G6" s="6">
        <f>Table2[[#This Row],[Estimated Year 1 Order Quantity**]]*Table2[[#This Row],[Year 2 Unit Prices]]</f>
        <v>0</v>
      </c>
      <c r="H6" s="11"/>
      <c r="I6" s="6">
        <f>Table2[[#This Row],[Year 2 Unit Prices]]*(1+Table2[[#This Row],[Year 3 Escalation Rate
(may not exceed .025)]])</f>
        <v>0</v>
      </c>
      <c r="J6" s="6">
        <f>Table2[[#This Row],[Estimated Year 1 Order Quantity**]]*Table2[[#This Row],[Year 3 Unit Prices]]</f>
        <v>0</v>
      </c>
      <c r="K6" s="11"/>
      <c r="L6" s="6">
        <f t="shared" si="0"/>
        <v>0</v>
      </c>
      <c r="M6" s="6">
        <f>Table2[[#This Row],[Estimated Year 1 Order Quantity**]]*Table2[[#This Row],[Year 4 Unit Prices]]</f>
        <v>0</v>
      </c>
      <c r="N6" s="11"/>
      <c r="O6" s="6">
        <f t="shared" si="1"/>
        <v>0</v>
      </c>
      <c r="P6" s="24">
        <f>Table2[[#This Row],[Estimated Year 1 Order Quantity**]]*Table2[[#This Row],[Year 5 Unit Prices]]</f>
        <v>0</v>
      </c>
    </row>
    <row r="7" spans="1:16" x14ac:dyDescent="0.25">
      <c r="A7" s="2" t="s">
        <v>16</v>
      </c>
      <c r="B7" s="15">
        <v>6664</v>
      </c>
      <c r="C7" s="9"/>
      <c r="D7" s="6">
        <f>Table2[[#This Row],[Estimated Year 1 Order Quantity**]]*Table2[[#This Row],[Year 1 Unit Prices***]]</f>
        <v>0</v>
      </c>
      <c r="E7" s="11"/>
      <c r="F7" s="6">
        <f>Table2[[#This Row],[Year 1 Unit Prices***]]*(1+Table2[[#This Row],[Year 2 Escalation Rate
(may not exceed .025)]])</f>
        <v>0</v>
      </c>
      <c r="G7" s="6">
        <f>Table2[[#This Row],[Estimated Year 1 Order Quantity**]]*Table2[[#This Row],[Year 2 Unit Prices]]</f>
        <v>0</v>
      </c>
      <c r="H7" s="11"/>
      <c r="I7" s="6">
        <f>Table2[[#This Row],[Year 2 Unit Prices]]*(1+Table2[[#This Row],[Year 3 Escalation Rate
(may not exceed .025)]])</f>
        <v>0</v>
      </c>
      <c r="J7" s="6">
        <f>Table2[[#This Row],[Estimated Year 1 Order Quantity**]]*Table2[[#This Row],[Year 3 Unit Prices]]</f>
        <v>0</v>
      </c>
      <c r="K7" s="11"/>
      <c r="L7" s="6">
        <f t="shared" si="0"/>
        <v>0</v>
      </c>
      <c r="M7" s="6">
        <f>Table2[[#This Row],[Estimated Year 1 Order Quantity**]]*Table2[[#This Row],[Year 4 Unit Prices]]</f>
        <v>0</v>
      </c>
      <c r="N7" s="11"/>
      <c r="O7" s="6">
        <f t="shared" si="1"/>
        <v>0</v>
      </c>
      <c r="P7" s="24">
        <f>Table2[[#This Row],[Estimated Year 1 Order Quantity**]]*Table2[[#This Row],[Year 5 Unit Prices]]</f>
        <v>0</v>
      </c>
    </row>
    <row r="8" spans="1:16" x14ac:dyDescent="0.25">
      <c r="A8" s="2" t="s">
        <v>17</v>
      </c>
      <c r="B8" s="15">
        <v>3328</v>
      </c>
      <c r="C8" s="9"/>
      <c r="D8" s="6">
        <f>Table2[[#This Row],[Estimated Year 1 Order Quantity**]]*Table2[[#This Row],[Year 1 Unit Prices***]]</f>
        <v>0</v>
      </c>
      <c r="E8" s="11"/>
      <c r="F8" s="6">
        <f>Table2[[#This Row],[Year 1 Unit Prices***]]*(1+Table2[[#This Row],[Year 2 Escalation Rate
(may not exceed .025)]])</f>
        <v>0</v>
      </c>
      <c r="G8" s="6">
        <f>Table2[[#This Row],[Estimated Year 1 Order Quantity**]]*Table2[[#This Row],[Year 2 Unit Prices]]</f>
        <v>0</v>
      </c>
      <c r="H8" s="11"/>
      <c r="I8" s="6">
        <f>Table2[[#This Row],[Year 2 Unit Prices]]*(1+Table2[[#This Row],[Year 3 Escalation Rate
(may not exceed .025)]])</f>
        <v>0</v>
      </c>
      <c r="J8" s="6">
        <f>Table2[[#This Row],[Estimated Year 1 Order Quantity**]]*Table2[[#This Row],[Year 3 Unit Prices]]</f>
        <v>0</v>
      </c>
      <c r="K8" s="11"/>
      <c r="L8" s="6">
        <f t="shared" si="0"/>
        <v>0</v>
      </c>
      <c r="M8" s="6">
        <f>Table2[[#This Row],[Estimated Year 1 Order Quantity**]]*Table2[[#This Row],[Year 4 Unit Prices]]</f>
        <v>0</v>
      </c>
      <c r="N8" s="11"/>
      <c r="O8" s="6">
        <f t="shared" si="1"/>
        <v>0</v>
      </c>
      <c r="P8" s="24">
        <f>Table2[[#This Row],[Estimated Year 1 Order Quantity**]]*Table2[[#This Row],[Year 5 Unit Prices]]</f>
        <v>0</v>
      </c>
    </row>
    <row r="9" spans="1:16" x14ac:dyDescent="0.25">
      <c r="A9" s="2" t="s">
        <v>18</v>
      </c>
      <c r="B9" s="15">
        <v>33025</v>
      </c>
      <c r="C9" s="9"/>
      <c r="D9" s="6">
        <f>Table2[[#This Row],[Estimated Year 1 Order Quantity**]]*Table2[[#This Row],[Year 1 Unit Prices***]]</f>
        <v>0</v>
      </c>
      <c r="E9" s="11"/>
      <c r="F9" s="6">
        <f>Table2[[#This Row],[Year 1 Unit Prices***]]*(1+Table2[[#This Row],[Year 2 Escalation Rate
(may not exceed .025)]])</f>
        <v>0</v>
      </c>
      <c r="G9" s="6">
        <f>Table2[[#This Row],[Estimated Year 1 Order Quantity**]]*Table2[[#This Row],[Year 2 Unit Prices]]</f>
        <v>0</v>
      </c>
      <c r="H9" s="11"/>
      <c r="I9" s="6">
        <f>Table2[[#This Row],[Year 2 Unit Prices]]*(1+Table2[[#This Row],[Year 3 Escalation Rate
(may not exceed .025)]])</f>
        <v>0</v>
      </c>
      <c r="J9" s="6">
        <f>Table2[[#This Row],[Estimated Year 1 Order Quantity**]]*Table2[[#This Row],[Year 3 Unit Prices]]</f>
        <v>0</v>
      </c>
      <c r="K9" s="11"/>
      <c r="L9" s="6">
        <f t="shared" si="0"/>
        <v>0</v>
      </c>
      <c r="M9" s="6">
        <f>Table2[[#This Row],[Estimated Year 1 Order Quantity**]]*Table2[[#This Row],[Year 4 Unit Prices]]</f>
        <v>0</v>
      </c>
      <c r="N9" s="11"/>
      <c r="O9" s="6">
        <f t="shared" si="1"/>
        <v>0</v>
      </c>
      <c r="P9" s="24">
        <f>Table2[[#This Row],[Estimated Year 1 Order Quantity**]]*Table2[[#This Row],[Year 5 Unit Prices]]</f>
        <v>0</v>
      </c>
    </row>
    <row r="10" spans="1:16" x14ac:dyDescent="0.25">
      <c r="A10" s="2" t="s">
        <v>19</v>
      </c>
      <c r="B10" s="15">
        <v>30308</v>
      </c>
      <c r="C10" s="9"/>
      <c r="D10" s="6">
        <f>Table2[[#This Row],[Estimated Year 1 Order Quantity**]]*Table2[[#This Row],[Year 1 Unit Prices***]]</f>
        <v>0</v>
      </c>
      <c r="E10" s="11"/>
      <c r="F10" s="6">
        <f>Table2[[#This Row],[Year 1 Unit Prices***]]*(1+Table2[[#This Row],[Year 2 Escalation Rate
(may not exceed .025)]])</f>
        <v>0</v>
      </c>
      <c r="G10" s="6">
        <f>Table2[[#This Row],[Estimated Year 1 Order Quantity**]]*Table2[[#This Row],[Year 2 Unit Prices]]</f>
        <v>0</v>
      </c>
      <c r="H10" s="11"/>
      <c r="I10" s="6">
        <f>Table2[[#This Row],[Year 2 Unit Prices]]*(1+Table2[[#This Row],[Year 3 Escalation Rate
(may not exceed .025)]])</f>
        <v>0</v>
      </c>
      <c r="J10" s="6">
        <f>Table2[[#This Row],[Estimated Year 1 Order Quantity**]]*Table2[[#This Row],[Year 3 Unit Prices]]</f>
        <v>0</v>
      </c>
      <c r="K10" s="11"/>
      <c r="L10" s="6">
        <f t="shared" si="0"/>
        <v>0</v>
      </c>
      <c r="M10" s="6">
        <f>Table2[[#This Row],[Estimated Year 1 Order Quantity**]]*Table2[[#This Row],[Year 4 Unit Prices]]</f>
        <v>0</v>
      </c>
      <c r="N10" s="11"/>
      <c r="O10" s="6">
        <f t="shared" si="1"/>
        <v>0</v>
      </c>
      <c r="P10" s="24">
        <f>Table2[[#This Row],[Estimated Year 1 Order Quantity**]]*Table2[[#This Row],[Year 5 Unit Prices]]</f>
        <v>0</v>
      </c>
    </row>
    <row r="11" spans="1:16" x14ac:dyDescent="0.25">
      <c r="A11" s="2" t="s">
        <v>20</v>
      </c>
      <c r="B11" s="15">
        <v>4478</v>
      </c>
      <c r="C11" s="9"/>
      <c r="D11" s="6">
        <f>Table2[[#This Row],[Estimated Year 1 Order Quantity**]]*Table2[[#This Row],[Year 1 Unit Prices***]]</f>
        <v>0</v>
      </c>
      <c r="E11" s="11"/>
      <c r="F11" s="6">
        <f>Table2[[#This Row],[Year 1 Unit Prices***]]*(1+Table2[[#This Row],[Year 2 Escalation Rate
(may not exceed .025)]])</f>
        <v>0</v>
      </c>
      <c r="G11" s="6">
        <f>Table2[[#This Row],[Estimated Year 1 Order Quantity**]]*Table2[[#This Row],[Year 2 Unit Prices]]</f>
        <v>0</v>
      </c>
      <c r="H11" s="11"/>
      <c r="I11" s="6">
        <f>Table2[[#This Row],[Year 2 Unit Prices]]*(1+Table2[[#This Row],[Year 3 Escalation Rate
(may not exceed .025)]])</f>
        <v>0</v>
      </c>
      <c r="J11" s="6">
        <f>Table2[[#This Row],[Estimated Year 1 Order Quantity**]]*Table2[[#This Row],[Year 3 Unit Prices]]</f>
        <v>0</v>
      </c>
      <c r="K11" s="11"/>
      <c r="L11" s="6">
        <f t="shared" si="0"/>
        <v>0</v>
      </c>
      <c r="M11" s="6">
        <f>Table2[[#This Row],[Estimated Year 1 Order Quantity**]]*Table2[[#This Row],[Year 4 Unit Prices]]</f>
        <v>0</v>
      </c>
      <c r="N11" s="11"/>
      <c r="O11" s="6">
        <f t="shared" si="1"/>
        <v>0</v>
      </c>
      <c r="P11" s="24">
        <f>Table2[[#This Row],[Estimated Year 1 Order Quantity**]]*Table2[[#This Row],[Year 5 Unit Prices]]</f>
        <v>0</v>
      </c>
    </row>
    <row r="12" spans="1:16" x14ac:dyDescent="0.25">
      <c r="A12" s="2" t="s">
        <v>21</v>
      </c>
      <c r="B12" s="15">
        <v>66802</v>
      </c>
      <c r="C12" s="9"/>
      <c r="D12" s="6">
        <f>Table2[[#This Row],[Estimated Year 1 Order Quantity**]]*Table2[[#This Row],[Year 1 Unit Prices***]]</f>
        <v>0</v>
      </c>
      <c r="E12" s="11"/>
      <c r="F12" s="6">
        <f>Table2[[#This Row],[Year 1 Unit Prices***]]*(1+Table2[[#This Row],[Year 2 Escalation Rate
(may not exceed .025)]])</f>
        <v>0</v>
      </c>
      <c r="G12" s="6">
        <f>Table2[[#This Row],[Estimated Year 1 Order Quantity**]]*Table2[[#This Row],[Year 2 Unit Prices]]</f>
        <v>0</v>
      </c>
      <c r="H12" s="11"/>
      <c r="I12" s="6">
        <f>Table2[[#This Row],[Year 2 Unit Prices]]*(1+Table2[[#This Row],[Year 3 Escalation Rate
(may not exceed .025)]])</f>
        <v>0</v>
      </c>
      <c r="J12" s="6">
        <f>Table2[[#This Row],[Estimated Year 1 Order Quantity**]]*Table2[[#This Row],[Year 3 Unit Prices]]</f>
        <v>0</v>
      </c>
      <c r="K12" s="11"/>
      <c r="L12" s="6">
        <f t="shared" si="0"/>
        <v>0</v>
      </c>
      <c r="M12" s="6">
        <f>Table2[[#This Row],[Estimated Year 1 Order Quantity**]]*Table2[[#This Row],[Year 4 Unit Prices]]</f>
        <v>0</v>
      </c>
      <c r="N12" s="11"/>
      <c r="O12" s="6">
        <f t="shared" si="1"/>
        <v>0</v>
      </c>
      <c r="P12" s="24">
        <f>Table2[[#This Row],[Estimated Year 1 Order Quantity**]]*Table2[[#This Row],[Year 5 Unit Prices]]</f>
        <v>0</v>
      </c>
    </row>
    <row r="13" spans="1:16" x14ac:dyDescent="0.25">
      <c r="A13" s="2" t="s">
        <v>22</v>
      </c>
      <c r="B13" s="15">
        <v>4006</v>
      </c>
      <c r="C13" s="9"/>
      <c r="D13" s="6">
        <f>Table2[[#This Row],[Estimated Year 1 Order Quantity**]]*Table2[[#This Row],[Year 1 Unit Prices***]]</f>
        <v>0</v>
      </c>
      <c r="E13" s="11"/>
      <c r="F13" s="6">
        <f>Table2[[#This Row],[Year 1 Unit Prices***]]*(1+Table2[[#This Row],[Year 2 Escalation Rate
(may not exceed .025)]])</f>
        <v>0</v>
      </c>
      <c r="G13" s="6">
        <f>Table2[[#This Row],[Estimated Year 1 Order Quantity**]]*Table2[[#This Row],[Year 2 Unit Prices]]</f>
        <v>0</v>
      </c>
      <c r="H13" s="11"/>
      <c r="I13" s="6">
        <f>Table2[[#This Row],[Year 2 Unit Prices]]*(1+Table2[[#This Row],[Year 3 Escalation Rate
(may not exceed .025)]])</f>
        <v>0</v>
      </c>
      <c r="J13" s="6">
        <f>Table2[[#This Row],[Estimated Year 1 Order Quantity**]]*Table2[[#This Row],[Year 3 Unit Prices]]</f>
        <v>0</v>
      </c>
      <c r="K13" s="11"/>
      <c r="L13" s="6">
        <f t="shared" si="0"/>
        <v>0</v>
      </c>
      <c r="M13" s="6">
        <f>Table2[[#This Row],[Estimated Year 1 Order Quantity**]]*Table2[[#This Row],[Year 4 Unit Prices]]</f>
        <v>0</v>
      </c>
      <c r="N13" s="11"/>
      <c r="O13" s="6">
        <f t="shared" si="1"/>
        <v>0</v>
      </c>
      <c r="P13" s="24">
        <f>Table2[[#This Row],[Estimated Year 1 Order Quantity**]]*Table2[[#This Row],[Year 5 Unit Prices]]</f>
        <v>0</v>
      </c>
    </row>
    <row r="14" spans="1:16" x14ac:dyDescent="0.25">
      <c r="A14" s="2" t="s">
        <v>23</v>
      </c>
      <c r="B14" s="15">
        <v>24133</v>
      </c>
      <c r="C14" s="9"/>
      <c r="D14" s="6">
        <f>Table2[[#This Row],[Estimated Year 1 Order Quantity**]]*Table2[[#This Row],[Year 1 Unit Prices***]]</f>
        <v>0</v>
      </c>
      <c r="E14" s="11"/>
      <c r="F14" s="6">
        <f>Table2[[#This Row],[Year 1 Unit Prices***]]*(1+Table2[[#This Row],[Year 2 Escalation Rate
(may not exceed .025)]])</f>
        <v>0</v>
      </c>
      <c r="G14" s="6">
        <f>Table2[[#This Row],[Estimated Year 1 Order Quantity**]]*Table2[[#This Row],[Year 2 Unit Prices]]</f>
        <v>0</v>
      </c>
      <c r="H14" s="11"/>
      <c r="I14" s="6">
        <f>Table2[[#This Row],[Year 2 Unit Prices]]*(1+Table2[[#This Row],[Year 3 Escalation Rate
(may not exceed .025)]])</f>
        <v>0</v>
      </c>
      <c r="J14" s="6">
        <f>Table2[[#This Row],[Estimated Year 1 Order Quantity**]]*Table2[[#This Row],[Year 3 Unit Prices]]</f>
        <v>0</v>
      </c>
      <c r="K14" s="11"/>
      <c r="L14" s="6">
        <f t="shared" si="0"/>
        <v>0</v>
      </c>
      <c r="M14" s="6">
        <f>Table2[[#This Row],[Estimated Year 1 Order Quantity**]]*Table2[[#This Row],[Year 4 Unit Prices]]</f>
        <v>0</v>
      </c>
      <c r="N14" s="11"/>
      <c r="O14" s="6">
        <f t="shared" si="1"/>
        <v>0</v>
      </c>
      <c r="P14" s="24">
        <f>Table2[[#This Row],[Estimated Year 1 Order Quantity**]]*Table2[[#This Row],[Year 5 Unit Prices]]</f>
        <v>0</v>
      </c>
    </row>
    <row r="15" spans="1:16" x14ac:dyDescent="0.25">
      <c r="A15" s="2" t="s">
        <v>24</v>
      </c>
      <c r="B15" s="15">
        <v>3024</v>
      </c>
      <c r="C15" s="9"/>
      <c r="D15" s="6">
        <f>Table2[[#This Row],[Estimated Year 1 Order Quantity**]]*Table2[[#This Row],[Year 1 Unit Prices***]]</f>
        <v>0</v>
      </c>
      <c r="E15" s="11"/>
      <c r="F15" s="6">
        <f>Table2[[#This Row],[Year 1 Unit Prices***]]*(1+Table2[[#This Row],[Year 2 Escalation Rate
(may not exceed .025)]])</f>
        <v>0</v>
      </c>
      <c r="G15" s="6">
        <f>Table2[[#This Row],[Estimated Year 1 Order Quantity**]]*Table2[[#This Row],[Year 2 Unit Prices]]</f>
        <v>0</v>
      </c>
      <c r="H15" s="11"/>
      <c r="I15" s="6">
        <f>Table2[[#This Row],[Year 2 Unit Prices]]*(1+Table2[[#This Row],[Year 3 Escalation Rate
(may not exceed .025)]])</f>
        <v>0</v>
      </c>
      <c r="J15" s="6">
        <f>Table2[[#This Row],[Estimated Year 1 Order Quantity**]]*Table2[[#This Row],[Year 3 Unit Prices]]</f>
        <v>0</v>
      </c>
      <c r="K15" s="11"/>
      <c r="L15" s="6">
        <f t="shared" si="0"/>
        <v>0</v>
      </c>
      <c r="M15" s="6">
        <f>Table2[[#This Row],[Estimated Year 1 Order Quantity**]]*Table2[[#This Row],[Year 4 Unit Prices]]</f>
        <v>0</v>
      </c>
      <c r="N15" s="11"/>
      <c r="O15" s="6">
        <f t="shared" si="1"/>
        <v>0</v>
      </c>
      <c r="P15" s="24">
        <f>Table2[[#This Row],[Estimated Year 1 Order Quantity**]]*Table2[[#This Row],[Year 5 Unit Prices]]</f>
        <v>0</v>
      </c>
    </row>
    <row r="16" spans="1:16" x14ac:dyDescent="0.25">
      <c r="A16" s="2" t="s">
        <v>25</v>
      </c>
      <c r="B16" s="15">
        <v>10908</v>
      </c>
      <c r="C16" s="9"/>
      <c r="D16" s="6">
        <f>Table2[[#This Row],[Estimated Year 1 Order Quantity**]]*Table2[[#This Row],[Year 1 Unit Prices***]]</f>
        <v>0</v>
      </c>
      <c r="E16" s="11"/>
      <c r="F16" s="6">
        <f>Table2[[#This Row],[Year 1 Unit Prices***]]*(1+Table2[[#This Row],[Year 2 Escalation Rate
(may not exceed .025)]])</f>
        <v>0</v>
      </c>
      <c r="G16" s="6">
        <f>Table2[[#This Row],[Estimated Year 1 Order Quantity**]]*Table2[[#This Row],[Year 2 Unit Prices]]</f>
        <v>0</v>
      </c>
      <c r="H16" s="11"/>
      <c r="I16" s="6">
        <f>Table2[[#This Row],[Year 2 Unit Prices]]*(1+Table2[[#This Row],[Year 3 Escalation Rate
(may not exceed .025)]])</f>
        <v>0</v>
      </c>
      <c r="J16" s="6">
        <f>Table2[[#This Row],[Estimated Year 1 Order Quantity**]]*Table2[[#This Row],[Year 3 Unit Prices]]</f>
        <v>0</v>
      </c>
      <c r="K16" s="11"/>
      <c r="L16" s="6">
        <f t="shared" si="0"/>
        <v>0</v>
      </c>
      <c r="M16" s="6">
        <f>Table2[[#This Row],[Estimated Year 1 Order Quantity**]]*Table2[[#This Row],[Year 4 Unit Prices]]</f>
        <v>0</v>
      </c>
      <c r="N16" s="11"/>
      <c r="O16" s="6">
        <f t="shared" si="1"/>
        <v>0</v>
      </c>
      <c r="P16" s="24">
        <f>Table2[[#This Row],[Estimated Year 1 Order Quantity**]]*Table2[[#This Row],[Year 5 Unit Prices]]</f>
        <v>0</v>
      </c>
    </row>
    <row r="17" spans="1:16" x14ac:dyDescent="0.25">
      <c r="A17" s="2" t="s">
        <v>26</v>
      </c>
      <c r="B17" s="15">
        <v>223</v>
      </c>
      <c r="C17" s="9"/>
      <c r="D17" s="6">
        <f>Table2[[#This Row],[Estimated Year 1 Order Quantity**]]*Table2[[#This Row],[Year 1 Unit Prices***]]</f>
        <v>0</v>
      </c>
      <c r="E17" s="11"/>
      <c r="F17" s="6">
        <f>Table2[[#This Row],[Year 1 Unit Prices***]]*(1+Table2[[#This Row],[Year 2 Escalation Rate
(may not exceed .025)]])</f>
        <v>0</v>
      </c>
      <c r="G17" s="6">
        <f>Table2[[#This Row],[Estimated Year 1 Order Quantity**]]*Table2[[#This Row],[Year 2 Unit Prices]]</f>
        <v>0</v>
      </c>
      <c r="H17" s="11"/>
      <c r="I17" s="6">
        <f>Table2[[#This Row],[Year 2 Unit Prices]]*(1+Table2[[#This Row],[Year 3 Escalation Rate
(may not exceed .025)]])</f>
        <v>0</v>
      </c>
      <c r="J17" s="6">
        <f>Table2[[#This Row],[Estimated Year 1 Order Quantity**]]*Table2[[#This Row],[Year 3 Unit Prices]]</f>
        <v>0</v>
      </c>
      <c r="K17" s="11"/>
      <c r="L17" s="6">
        <f t="shared" si="0"/>
        <v>0</v>
      </c>
      <c r="M17" s="6">
        <f>Table2[[#This Row],[Estimated Year 1 Order Quantity**]]*Table2[[#This Row],[Year 4 Unit Prices]]</f>
        <v>0</v>
      </c>
      <c r="N17" s="11"/>
      <c r="O17" s="6">
        <f t="shared" si="1"/>
        <v>0</v>
      </c>
      <c r="P17" s="24">
        <f>Table2[[#This Row],[Estimated Year 1 Order Quantity**]]*Table2[[#This Row],[Year 5 Unit Prices]]</f>
        <v>0</v>
      </c>
    </row>
    <row r="18" spans="1:16" x14ac:dyDescent="0.25">
      <c r="A18" s="2" t="s">
        <v>27</v>
      </c>
      <c r="B18" s="15">
        <v>212</v>
      </c>
      <c r="C18" s="9"/>
      <c r="D18" s="6">
        <f>Table2[[#This Row],[Estimated Year 1 Order Quantity**]]*Table2[[#This Row],[Year 1 Unit Prices***]]</f>
        <v>0</v>
      </c>
      <c r="E18" s="11"/>
      <c r="F18" s="6">
        <f>Table2[[#This Row],[Year 1 Unit Prices***]]*(1+Table2[[#This Row],[Year 2 Escalation Rate
(may not exceed .025)]])</f>
        <v>0</v>
      </c>
      <c r="G18" s="6">
        <f>Table2[[#This Row],[Estimated Year 1 Order Quantity**]]*Table2[[#This Row],[Year 2 Unit Prices]]</f>
        <v>0</v>
      </c>
      <c r="H18" s="11"/>
      <c r="I18" s="6">
        <f>Table2[[#This Row],[Year 2 Unit Prices]]*(1+Table2[[#This Row],[Year 3 Escalation Rate
(may not exceed .025)]])</f>
        <v>0</v>
      </c>
      <c r="J18" s="6">
        <f>Table2[[#This Row],[Estimated Year 1 Order Quantity**]]*Table2[[#This Row],[Year 3 Unit Prices]]</f>
        <v>0</v>
      </c>
      <c r="K18" s="11"/>
      <c r="L18" s="6">
        <f t="shared" si="0"/>
        <v>0</v>
      </c>
      <c r="M18" s="6">
        <f>Table2[[#This Row],[Estimated Year 1 Order Quantity**]]*Table2[[#This Row],[Year 4 Unit Prices]]</f>
        <v>0</v>
      </c>
      <c r="N18" s="11"/>
      <c r="O18" s="6">
        <f t="shared" si="1"/>
        <v>0</v>
      </c>
      <c r="P18" s="24">
        <f>Table2[[#This Row],[Estimated Year 1 Order Quantity**]]*Table2[[#This Row],[Year 5 Unit Prices]]</f>
        <v>0</v>
      </c>
    </row>
    <row r="19" spans="1:16" x14ac:dyDescent="0.25">
      <c r="A19" s="2" t="s">
        <v>28</v>
      </c>
      <c r="B19" s="15">
        <v>1554</v>
      </c>
      <c r="C19" s="9"/>
      <c r="D19" s="6">
        <f>Table2[[#This Row],[Estimated Year 1 Order Quantity**]]*Table2[[#This Row],[Year 1 Unit Prices***]]</f>
        <v>0</v>
      </c>
      <c r="E19" s="11"/>
      <c r="F19" s="6">
        <f>Table2[[#This Row],[Year 1 Unit Prices***]]*(1+Table2[[#This Row],[Year 2 Escalation Rate
(may not exceed .025)]])</f>
        <v>0</v>
      </c>
      <c r="G19" s="6">
        <f>Table2[[#This Row],[Estimated Year 1 Order Quantity**]]*Table2[[#This Row],[Year 2 Unit Prices]]</f>
        <v>0</v>
      </c>
      <c r="H19" s="11"/>
      <c r="I19" s="6">
        <f>Table2[[#This Row],[Year 2 Unit Prices]]*(1+Table2[[#This Row],[Year 3 Escalation Rate
(may not exceed .025)]])</f>
        <v>0</v>
      </c>
      <c r="J19" s="6">
        <f>Table2[[#This Row],[Estimated Year 1 Order Quantity**]]*Table2[[#This Row],[Year 3 Unit Prices]]</f>
        <v>0</v>
      </c>
      <c r="K19" s="11"/>
      <c r="L19" s="6">
        <f t="shared" si="0"/>
        <v>0</v>
      </c>
      <c r="M19" s="6">
        <f>Table2[[#This Row],[Estimated Year 1 Order Quantity**]]*Table2[[#This Row],[Year 4 Unit Prices]]</f>
        <v>0</v>
      </c>
      <c r="N19" s="11"/>
      <c r="O19" s="6">
        <f t="shared" si="1"/>
        <v>0</v>
      </c>
      <c r="P19" s="24">
        <f>Table2[[#This Row],[Estimated Year 1 Order Quantity**]]*Table2[[#This Row],[Year 5 Unit Prices]]</f>
        <v>0</v>
      </c>
    </row>
    <row r="20" spans="1:16" x14ac:dyDescent="0.25">
      <c r="A20" s="2" t="s">
        <v>29</v>
      </c>
      <c r="B20" s="15">
        <v>10024</v>
      </c>
      <c r="C20" s="9"/>
      <c r="D20" s="6">
        <f>Table2[[#This Row],[Estimated Year 1 Order Quantity**]]*Table2[[#This Row],[Year 1 Unit Prices***]]</f>
        <v>0</v>
      </c>
      <c r="E20" s="11"/>
      <c r="F20" s="6">
        <f>Table2[[#This Row],[Year 1 Unit Prices***]]*(1+Table2[[#This Row],[Year 2 Escalation Rate
(may not exceed .025)]])</f>
        <v>0</v>
      </c>
      <c r="G20" s="6">
        <f>Table2[[#This Row],[Estimated Year 1 Order Quantity**]]*Table2[[#This Row],[Year 2 Unit Prices]]</f>
        <v>0</v>
      </c>
      <c r="H20" s="11"/>
      <c r="I20" s="6">
        <f>Table2[[#This Row],[Year 2 Unit Prices]]*(1+Table2[[#This Row],[Year 3 Escalation Rate
(may not exceed .025)]])</f>
        <v>0</v>
      </c>
      <c r="J20" s="6">
        <f>Table2[[#This Row],[Estimated Year 1 Order Quantity**]]*Table2[[#This Row],[Year 3 Unit Prices]]</f>
        <v>0</v>
      </c>
      <c r="K20" s="11"/>
      <c r="L20" s="6">
        <f t="shared" si="0"/>
        <v>0</v>
      </c>
      <c r="M20" s="6">
        <f>Table2[[#This Row],[Estimated Year 1 Order Quantity**]]*Table2[[#This Row],[Year 4 Unit Prices]]</f>
        <v>0</v>
      </c>
      <c r="N20" s="11"/>
      <c r="O20" s="6">
        <f t="shared" si="1"/>
        <v>0</v>
      </c>
      <c r="P20" s="24">
        <f>Table2[[#This Row],[Estimated Year 1 Order Quantity**]]*Table2[[#This Row],[Year 5 Unit Prices]]</f>
        <v>0</v>
      </c>
    </row>
    <row r="21" spans="1:16" x14ac:dyDescent="0.25">
      <c r="A21" s="2" t="s">
        <v>30</v>
      </c>
      <c r="B21" s="15">
        <v>1326</v>
      </c>
      <c r="C21" s="9"/>
      <c r="D21" s="6">
        <f>Table2[[#This Row],[Estimated Year 1 Order Quantity**]]*Table2[[#This Row],[Year 1 Unit Prices***]]</f>
        <v>0</v>
      </c>
      <c r="E21" s="11"/>
      <c r="F21" s="6">
        <f>Table2[[#This Row],[Year 1 Unit Prices***]]*(1+Table2[[#This Row],[Year 2 Escalation Rate
(may not exceed .025)]])</f>
        <v>0</v>
      </c>
      <c r="G21" s="6">
        <f>Table2[[#This Row],[Estimated Year 1 Order Quantity**]]*Table2[[#This Row],[Year 2 Unit Prices]]</f>
        <v>0</v>
      </c>
      <c r="H21" s="11"/>
      <c r="I21" s="6">
        <f>Table2[[#This Row],[Year 2 Unit Prices]]*(1+Table2[[#This Row],[Year 3 Escalation Rate
(may not exceed .025)]])</f>
        <v>0</v>
      </c>
      <c r="J21" s="6">
        <f>Table2[[#This Row],[Estimated Year 1 Order Quantity**]]*Table2[[#This Row],[Year 3 Unit Prices]]</f>
        <v>0</v>
      </c>
      <c r="K21" s="11"/>
      <c r="L21" s="6">
        <f t="shared" si="0"/>
        <v>0</v>
      </c>
      <c r="M21" s="6">
        <f>Table2[[#This Row],[Estimated Year 1 Order Quantity**]]*Table2[[#This Row],[Year 4 Unit Prices]]</f>
        <v>0</v>
      </c>
      <c r="N21" s="11"/>
      <c r="O21" s="6">
        <f t="shared" si="1"/>
        <v>0</v>
      </c>
      <c r="P21" s="24">
        <f>Table2[[#This Row],[Estimated Year 1 Order Quantity**]]*Table2[[#This Row],[Year 5 Unit Prices]]</f>
        <v>0</v>
      </c>
    </row>
    <row r="22" spans="1:16" x14ac:dyDescent="0.25">
      <c r="A22" s="2" t="s">
        <v>31</v>
      </c>
      <c r="B22" s="15">
        <v>598</v>
      </c>
      <c r="C22" s="9"/>
      <c r="D22" s="6">
        <f>Table2[[#This Row],[Estimated Year 1 Order Quantity**]]*Table2[[#This Row],[Year 1 Unit Prices***]]</f>
        <v>0</v>
      </c>
      <c r="E22" s="11"/>
      <c r="F22" s="6">
        <f>Table2[[#This Row],[Year 1 Unit Prices***]]*(1+Table2[[#This Row],[Year 2 Escalation Rate
(may not exceed .025)]])</f>
        <v>0</v>
      </c>
      <c r="G22" s="6">
        <f>Table2[[#This Row],[Estimated Year 1 Order Quantity**]]*Table2[[#This Row],[Year 2 Unit Prices]]</f>
        <v>0</v>
      </c>
      <c r="H22" s="11"/>
      <c r="I22" s="6">
        <f>Table2[[#This Row],[Year 2 Unit Prices]]*(1+Table2[[#This Row],[Year 3 Escalation Rate
(may not exceed .025)]])</f>
        <v>0</v>
      </c>
      <c r="J22" s="6">
        <f>Table2[[#This Row],[Estimated Year 1 Order Quantity**]]*Table2[[#This Row],[Year 3 Unit Prices]]</f>
        <v>0</v>
      </c>
      <c r="K22" s="11"/>
      <c r="L22" s="6">
        <f t="shared" si="0"/>
        <v>0</v>
      </c>
      <c r="M22" s="6">
        <f>Table2[[#This Row],[Estimated Year 1 Order Quantity**]]*Table2[[#This Row],[Year 4 Unit Prices]]</f>
        <v>0</v>
      </c>
      <c r="N22" s="11"/>
      <c r="O22" s="6">
        <f t="shared" si="1"/>
        <v>0</v>
      </c>
      <c r="P22" s="24">
        <f>Table2[[#This Row],[Estimated Year 1 Order Quantity**]]*Table2[[#This Row],[Year 5 Unit Prices]]</f>
        <v>0</v>
      </c>
    </row>
    <row r="23" spans="1:16" x14ac:dyDescent="0.25">
      <c r="A23" s="2" t="s">
        <v>32</v>
      </c>
      <c r="B23" s="15">
        <v>4308</v>
      </c>
      <c r="C23" s="9"/>
      <c r="D23" s="6">
        <f>Table2[[#This Row],[Estimated Year 1 Order Quantity**]]*Table2[[#This Row],[Year 1 Unit Prices***]]</f>
        <v>0</v>
      </c>
      <c r="E23" s="11"/>
      <c r="F23" s="6">
        <f>Table2[[#This Row],[Year 1 Unit Prices***]]*(1+Table2[[#This Row],[Year 2 Escalation Rate
(may not exceed .025)]])</f>
        <v>0</v>
      </c>
      <c r="G23" s="6">
        <f>Table2[[#This Row],[Estimated Year 1 Order Quantity**]]*Table2[[#This Row],[Year 2 Unit Prices]]</f>
        <v>0</v>
      </c>
      <c r="H23" s="11"/>
      <c r="I23" s="6">
        <f>Table2[[#This Row],[Year 2 Unit Prices]]*(1+Table2[[#This Row],[Year 3 Escalation Rate
(may not exceed .025)]])</f>
        <v>0</v>
      </c>
      <c r="J23" s="6">
        <f>Table2[[#This Row],[Estimated Year 1 Order Quantity**]]*Table2[[#This Row],[Year 3 Unit Prices]]</f>
        <v>0</v>
      </c>
      <c r="K23" s="11"/>
      <c r="L23" s="6">
        <f t="shared" si="0"/>
        <v>0</v>
      </c>
      <c r="M23" s="6">
        <f>Table2[[#This Row],[Estimated Year 1 Order Quantity**]]*Table2[[#This Row],[Year 4 Unit Prices]]</f>
        <v>0</v>
      </c>
      <c r="N23" s="11"/>
      <c r="O23" s="6">
        <f t="shared" si="1"/>
        <v>0</v>
      </c>
      <c r="P23" s="24">
        <f>Table2[[#This Row],[Estimated Year 1 Order Quantity**]]*Table2[[#This Row],[Year 5 Unit Prices]]</f>
        <v>0</v>
      </c>
    </row>
    <row r="24" spans="1:16" x14ac:dyDescent="0.25">
      <c r="A24" s="2" t="s">
        <v>33</v>
      </c>
      <c r="B24" s="15">
        <v>294</v>
      </c>
      <c r="C24" s="9"/>
      <c r="D24" s="6">
        <f>Table2[[#This Row],[Estimated Year 1 Order Quantity**]]*Table2[[#This Row],[Year 1 Unit Prices***]]</f>
        <v>0</v>
      </c>
      <c r="E24" s="11"/>
      <c r="F24" s="6">
        <f>Table2[[#This Row],[Year 1 Unit Prices***]]*(1+Table2[[#This Row],[Year 2 Escalation Rate
(may not exceed .025)]])</f>
        <v>0</v>
      </c>
      <c r="G24" s="6">
        <f>Table2[[#This Row],[Estimated Year 1 Order Quantity**]]*Table2[[#This Row],[Year 2 Unit Prices]]</f>
        <v>0</v>
      </c>
      <c r="H24" s="11"/>
      <c r="I24" s="6">
        <f>Table2[[#This Row],[Year 2 Unit Prices]]*(1+Table2[[#This Row],[Year 3 Escalation Rate
(may not exceed .025)]])</f>
        <v>0</v>
      </c>
      <c r="J24" s="6">
        <f>Table2[[#This Row],[Estimated Year 1 Order Quantity**]]*Table2[[#This Row],[Year 3 Unit Prices]]</f>
        <v>0</v>
      </c>
      <c r="K24" s="11"/>
      <c r="L24" s="6">
        <f t="shared" si="0"/>
        <v>0</v>
      </c>
      <c r="M24" s="6">
        <f>Table2[[#This Row],[Estimated Year 1 Order Quantity**]]*Table2[[#This Row],[Year 4 Unit Prices]]</f>
        <v>0</v>
      </c>
      <c r="N24" s="11"/>
      <c r="O24" s="6">
        <f t="shared" si="1"/>
        <v>0</v>
      </c>
      <c r="P24" s="24">
        <f>Table2[[#This Row],[Estimated Year 1 Order Quantity**]]*Table2[[#This Row],[Year 5 Unit Prices]]</f>
        <v>0</v>
      </c>
    </row>
    <row r="25" spans="1:16" x14ac:dyDescent="0.25">
      <c r="A25" s="2" t="s">
        <v>34</v>
      </c>
      <c r="B25" s="15">
        <v>4320</v>
      </c>
      <c r="C25" s="9"/>
      <c r="D25" s="6">
        <f>Table2[[#This Row],[Estimated Year 1 Order Quantity**]]*Table2[[#This Row],[Year 1 Unit Prices***]]</f>
        <v>0</v>
      </c>
      <c r="E25" s="11"/>
      <c r="F25" s="6">
        <f>Table2[[#This Row],[Year 1 Unit Prices***]]*(1+Table2[[#This Row],[Year 2 Escalation Rate
(may not exceed .025)]])</f>
        <v>0</v>
      </c>
      <c r="G25" s="6">
        <f>Table2[[#This Row],[Estimated Year 1 Order Quantity**]]*Table2[[#This Row],[Year 2 Unit Prices]]</f>
        <v>0</v>
      </c>
      <c r="H25" s="11"/>
      <c r="I25" s="6">
        <f>Table2[[#This Row],[Year 2 Unit Prices]]*(1+Table2[[#This Row],[Year 3 Escalation Rate
(may not exceed .025)]])</f>
        <v>0</v>
      </c>
      <c r="J25" s="6">
        <f>Table2[[#This Row],[Estimated Year 1 Order Quantity**]]*Table2[[#This Row],[Year 3 Unit Prices]]</f>
        <v>0</v>
      </c>
      <c r="K25" s="11"/>
      <c r="L25" s="6">
        <f t="shared" si="0"/>
        <v>0</v>
      </c>
      <c r="M25" s="6">
        <f>Table2[[#This Row],[Estimated Year 1 Order Quantity**]]*Table2[[#This Row],[Year 4 Unit Prices]]</f>
        <v>0</v>
      </c>
      <c r="N25" s="11"/>
      <c r="O25" s="6">
        <f t="shared" si="1"/>
        <v>0</v>
      </c>
      <c r="P25" s="24">
        <f>Table2[[#This Row],[Estimated Year 1 Order Quantity**]]*Table2[[#This Row],[Year 5 Unit Prices]]</f>
        <v>0</v>
      </c>
    </row>
    <row r="26" spans="1:16" x14ac:dyDescent="0.25">
      <c r="A26" s="2" t="s">
        <v>35</v>
      </c>
      <c r="B26" s="15">
        <v>3356</v>
      </c>
      <c r="C26" s="9"/>
      <c r="D26" s="6">
        <f>Table2[[#This Row],[Estimated Year 1 Order Quantity**]]*Table2[[#This Row],[Year 1 Unit Prices***]]</f>
        <v>0</v>
      </c>
      <c r="E26" s="11"/>
      <c r="F26" s="6">
        <f>Table2[[#This Row],[Year 1 Unit Prices***]]*(1+Table2[[#This Row],[Year 2 Escalation Rate
(may not exceed .025)]])</f>
        <v>0</v>
      </c>
      <c r="G26" s="6">
        <f>Table2[[#This Row],[Estimated Year 1 Order Quantity**]]*Table2[[#This Row],[Year 2 Unit Prices]]</f>
        <v>0</v>
      </c>
      <c r="H26" s="11"/>
      <c r="I26" s="6">
        <f>Table2[[#This Row],[Year 2 Unit Prices]]*(1+Table2[[#This Row],[Year 3 Escalation Rate
(may not exceed .025)]])</f>
        <v>0</v>
      </c>
      <c r="J26" s="6">
        <f>Table2[[#This Row],[Estimated Year 1 Order Quantity**]]*Table2[[#This Row],[Year 3 Unit Prices]]</f>
        <v>0</v>
      </c>
      <c r="K26" s="11"/>
      <c r="L26" s="6">
        <f t="shared" si="0"/>
        <v>0</v>
      </c>
      <c r="M26" s="6">
        <f>Table2[[#This Row],[Estimated Year 1 Order Quantity**]]*Table2[[#This Row],[Year 4 Unit Prices]]</f>
        <v>0</v>
      </c>
      <c r="N26" s="11"/>
      <c r="O26" s="6">
        <f t="shared" si="1"/>
        <v>0</v>
      </c>
      <c r="P26" s="24">
        <f>Table2[[#This Row],[Estimated Year 1 Order Quantity**]]*Table2[[#This Row],[Year 5 Unit Prices]]</f>
        <v>0</v>
      </c>
    </row>
    <row r="27" spans="1:16" x14ac:dyDescent="0.25">
      <c r="A27" s="2" t="s">
        <v>36</v>
      </c>
      <c r="B27" s="15">
        <v>18</v>
      </c>
      <c r="C27" s="9"/>
      <c r="D27" s="6">
        <f>Table2[[#This Row],[Estimated Year 1 Order Quantity**]]*Table2[[#This Row],[Year 1 Unit Prices***]]</f>
        <v>0</v>
      </c>
      <c r="E27" s="11"/>
      <c r="F27" s="6">
        <f>Table2[[#This Row],[Year 1 Unit Prices***]]*(1+Table2[[#This Row],[Year 2 Escalation Rate
(may not exceed .025)]])</f>
        <v>0</v>
      </c>
      <c r="G27" s="6">
        <f>Table2[[#This Row],[Estimated Year 1 Order Quantity**]]*Table2[[#This Row],[Year 2 Unit Prices]]</f>
        <v>0</v>
      </c>
      <c r="H27" s="11"/>
      <c r="I27" s="6">
        <f>Table2[[#This Row],[Year 2 Unit Prices]]*(1+Table2[[#This Row],[Year 3 Escalation Rate
(may not exceed .025)]])</f>
        <v>0</v>
      </c>
      <c r="J27" s="6">
        <f>Table2[[#This Row],[Estimated Year 1 Order Quantity**]]*Table2[[#This Row],[Year 3 Unit Prices]]</f>
        <v>0</v>
      </c>
      <c r="K27" s="11"/>
      <c r="L27" s="6">
        <f t="shared" si="0"/>
        <v>0</v>
      </c>
      <c r="M27" s="6">
        <f>Table2[[#This Row],[Estimated Year 1 Order Quantity**]]*Table2[[#This Row],[Year 4 Unit Prices]]</f>
        <v>0</v>
      </c>
      <c r="N27" s="11"/>
      <c r="O27" s="6">
        <f t="shared" si="1"/>
        <v>0</v>
      </c>
      <c r="P27" s="24">
        <f>Table2[[#This Row],[Estimated Year 1 Order Quantity**]]*Table2[[#This Row],[Year 5 Unit Prices]]</f>
        <v>0</v>
      </c>
    </row>
    <row r="28" spans="1:16" s="3" customFormat="1" x14ac:dyDescent="0.25">
      <c r="A28" s="3" t="s">
        <v>37</v>
      </c>
      <c r="B28" s="15">
        <v>18</v>
      </c>
      <c r="C28" s="9"/>
      <c r="D28" s="6">
        <f>Table2[[#This Row],[Estimated Year 1 Order Quantity**]]*Table2[[#This Row],[Year 1 Unit Prices***]]</f>
        <v>0</v>
      </c>
      <c r="E28" s="11"/>
      <c r="F28" s="6">
        <f>Table2[[#This Row],[Year 1 Unit Prices***]]*(1+Table2[[#This Row],[Year 2 Escalation Rate
(may not exceed .025)]])</f>
        <v>0</v>
      </c>
      <c r="G28" s="6">
        <f>Table2[[#This Row],[Estimated Year 1 Order Quantity**]]*Table2[[#This Row],[Year 2 Unit Prices]]</f>
        <v>0</v>
      </c>
      <c r="H28" s="11"/>
      <c r="I28" s="6">
        <f>Table2[[#This Row],[Year 2 Unit Prices]]*(1+Table2[[#This Row],[Year 3 Escalation Rate
(may not exceed .025)]])</f>
        <v>0</v>
      </c>
      <c r="J28" s="6">
        <f>Table2[[#This Row],[Estimated Year 1 Order Quantity**]]*Table2[[#This Row],[Year 3 Unit Prices]]</f>
        <v>0</v>
      </c>
      <c r="K28" s="11"/>
      <c r="L28" s="6">
        <f t="shared" si="0"/>
        <v>0</v>
      </c>
      <c r="M28" s="6">
        <f>Table2[[#This Row],[Estimated Year 1 Order Quantity**]]*Table2[[#This Row],[Year 4 Unit Prices]]</f>
        <v>0</v>
      </c>
      <c r="N28" s="11"/>
      <c r="O28" s="6">
        <f t="shared" si="1"/>
        <v>0</v>
      </c>
      <c r="P28" s="25">
        <f>Table2[[#This Row],[Estimated Year 1 Order Quantity**]]*Table2[[#This Row],[Year 5 Unit Prices]]</f>
        <v>0</v>
      </c>
    </row>
    <row r="29" spans="1:16" x14ac:dyDescent="0.25">
      <c r="A29" s="2" t="s">
        <v>38</v>
      </c>
      <c r="B29" s="4">
        <v>0</v>
      </c>
      <c r="C29" s="34" t="s">
        <v>39</v>
      </c>
      <c r="D29" s="6"/>
      <c r="E29" s="26"/>
      <c r="F29" s="35" t="s">
        <v>39</v>
      </c>
      <c r="G29" s="6"/>
      <c r="H29" s="26"/>
      <c r="I29" s="35" t="s">
        <v>39</v>
      </c>
      <c r="J29" s="6"/>
      <c r="K29" s="26"/>
      <c r="L29" s="35" t="s">
        <v>39</v>
      </c>
      <c r="M29" s="6"/>
      <c r="N29" s="26"/>
      <c r="O29" s="35" t="s">
        <v>39</v>
      </c>
      <c r="P29" s="27"/>
    </row>
    <row r="30" spans="1:16" x14ac:dyDescent="0.25">
      <c r="A30" s="2" t="s">
        <v>40</v>
      </c>
      <c r="B30" s="4">
        <v>0</v>
      </c>
      <c r="C30" s="34" t="s">
        <v>39</v>
      </c>
      <c r="D30" s="6"/>
      <c r="E30" s="26"/>
      <c r="F30" s="35" t="s">
        <v>39</v>
      </c>
      <c r="G30" s="6"/>
      <c r="H30" s="26"/>
      <c r="I30" s="35" t="s">
        <v>39</v>
      </c>
      <c r="J30" s="6"/>
      <c r="K30" s="26"/>
      <c r="L30" s="35" t="s">
        <v>39</v>
      </c>
      <c r="M30" s="6"/>
      <c r="N30" s="26"/>
      <c r="O30" s="35" t="s">
        <v>39</v>
      </c>
      <c r="P30" s="27"/>
    </row>
    <row r="31" spans="1:16" x14ac:dyDescent="0.25">
      <c r="A31" s="2" t="s">
        <v>41</v>
      </c>
      <c r="B31" s="4">
        <v>0</v>
      </c>
      <c r="C31" s="34" t="s">
        <v>39</v>
      </c>
      <c r="D31" s="6"/>
      <c r="E31" s="26"/>
      <c r="F31" s="35" t="s">
        <v>39</v>
      </c>
      <c r="G31" s="6"/>
      <c r="H31" s="26"/>
      <c r="I31" s="35" t="s">
        <v>39</v>
      </c>
      <c r="J31" s="6"/>
      <c r="K31" s="26"/>
      <c r="L31" s="35" t="s">
        <v>39</v>
      </c>
      <c r="M31" s="6"/>
      <c r="N31" s="26"/>
      <c r="O31" s="35" t="s">
        <v>39</v>
      </c>
      <c r="P31" s="27"/>
    </row>
    <row r="32" spans="1:16" x14ac:dyDescent="0.25">
      <c r="A32" s="2" t="s">
        <v>42</v>
      </c>
      <c r="B32" s="4">
        <v>0</v>
      </c>
      <c r="C32" s="34" t="s">
        <v>39</v>
      </c>
      <c r="D32" s="6"/>
      <c r="E32" s="26"/>
      <c r="F32" s="35" t="s">
        <v>39</v>
      </c>
      <c r="G32" s="6"/>
      <c r="H32" s="26"/>
      <c r="I32" s="35" t="s">
        <v>39</v>
      </c>
      <c r="J32" s="6"/>
      <c r="K32" s="26"/>
      <c r="L32" s="35" t="s">
        <v>39</v>
      </c>
      <c r="M32" s="6"/>
      <c r="N32" s="26"/>
      <c r="O32" s="35" t="s">
        <v>39</v>
      </c>
      <c r="P32" s="27"/>
    </row>
    <row r="33" spans="1:16" x14ac:dyDescent="0.25">
      <c r="A33" s="2" t="s">
        <v>43</v>
      </c>
      <c r="B33" s="4">
        <v>0</v>
      </c>
      <c r="C33" s="34" t="s">
        <v>39</v>
      </c>
      <c r="D33" s="6"/>
      <c r="E33" s="26"/>
      <c r="F33" s="35" t="s">
        <v>39</v>
      </c>
      <c r="G33" s="6"/>
      <c r="H33" s="26"/>
      <c r="I33" s="35" t="s">
        <v>39</v>
      </c>
      <c r="J33" s="6"/>
      <c r="K33" s="26"/>
      <c r="L33" s="35" t="s">
        <v>39</v>
      </c>
      <c r="M33" s="6"/>
      <c r="N33" s="26"/>
      <c r="O33" s="35" t="s">
        <v>39</v>
      </c>
      <c r="P33" s="27"/>
    </row>
    <row r="34" spans="1:16" x14ac:dyDescent="0.25">
      <c r="A34" s="2" t="s">
        <v>44</v>
      </c>
      <c r="B34" s="4">
        <v>0</v>
      </c>
      <c r="C34" s="34" t="s">
        <v>39</v>
      </c>
      <c r="D34" s="6"/>
      <c r="E34" s="26"/>
      <c r="F34" s="35" t="s">
        <v>39</v>
      </c>
      <c r="G34" s="6"/>
      <c r="H34" s="26"/>
      <c r="I34" s="35" t="s">
        <v>39</v>
      </c>
      <c r="J34" s="6"/>
      <c r="K34" s="26"/>
      <c r="L34" s="35" t="s">
        <v>39</v>
      </c>
      <c r="M34" s="6"/>
      <c r="N34" s="26"/>
      <c r="O34" s="35" t="s">
        <v>39</v>
      </c>
      <c r="P34" s="27"/>
    </row>
    <row r="35" spans="1:16" x14ac:dyDescent="0.25">
      <c r="A35" s="2" t="s">
        <v>45</v>
      </c>
      <c r="B35" s="4">
        <v>0</v>
      </c>
      <c r="C35" s="34" t="s">
        <v>39</v>
      </c>
      <c r="D35" s="6"/>
      <c r="E35" s="26"/>
      <c r="F35" s="35" t="s">
        <v>39</v>
      </c>
      <c r="G35" s="6"/>
      <c r="H35" s="26"/>
      <c r="I35" s="35" t="s">
        <v>39</v>
      </c>
      <c r="J35" s="6"/>
      <c r="K35" s="26"/>
      <c r="L35" s="35" t="s">
        <v>39</v>
      </c>
      <c r="M35" s="6"/>
      <c r="N35" s="26"/>
      <c r="O35" s="35" t="s">
        <v>39</v>
      </c>
      <c r="P35" s="27"/>
    </row>
    <row r="36" spans="1:16" x14ac:dyDescent="0.25">
      <c r="A36" s="2" t="s">
        <v>46</v>
      </c>
      <c r="B36" s="4">
        <v>0</v>
      </c>
      <c r="C36" s="34" t="s">
        <v>39</v>
      </c>
      <c r="D36" s="6"/>
      <c r="E36" s="26"/>
      <c r="F36" s="35" t="s">
        <v>39</v>
      </c>
      <c r="G36" s="6"/>
      <c r="H36" s="26"/>
      <c r="I36" s="35" t="s">
        <v>39</v>
      </c>
      <c r="J36" s="6"/>
      <c r="K36" s="26"/>
      <c r="L36" s="35" t="s">
        <v>39</v>
      </c>
      <c r="M36" s="6"/>
      <c r="N36" s="26"/>
      <c r="O36" s="35" t="s">
        <v>39</v>
      </c>
      <c r="P36" s="27"/>
    </row>
    <row r="37" spans="1:16" x14ac:dyDescent="0.25">
      <c r="A37" s="2" t="s">
        <v>47</v>
      </c>
      <c r="B37" s="4">
        <v>0</v>
      </c>
      <c r="C37" s="34" t="s">
        <v>39</v>
      </c>
      <c r="D37" s="6"/>
      <c r="E37" s="26"/>
      <c r="F37" s="35" t="s">
        <v>39</v>
      </c>
      <c r="G37" s="6"/>
      <c r="H37" s="26"/>
      <c r="I37" s="35" t="s">
        <v>39</v>
      </c>
      <c r="J37" s="6"/>
      <c r="K37" s="26"/>
      <c r="L37" s="35" t="s">
        <v>39</v>
      </c>
      <c r="M37" s="6"/>
      <c r="N37" s="26"/>
      <c r="O37" s="35" t="s">
        <v>39</v>
      </c>
      <c r="P37" s="27"/>
    </row>
    <row r="38" spans="1:16" ht="15.75" thickBot="1" x14ac:dyDescent="0.3">
      <c r="A38" s="2" t="s">
        <v>48</v>
      </c>
      <c r="B38" s="4">
        <v>0</v>
      </c>
      <c r="C38" s="34" t="s">
        <v>39</v>
      </c>
      <c r="D38" s="6"/>
      <c r="E38" s="26"/>
      <c r="F38" s="35" t="s">
        <v>39</v>
      </c>
      <c r="G38" s="6"/>
      <c r="H38" s="26"/>
      <c r="I38" s="35" t="s">
        <v>39</v>
      </c>
      <c r="J38" s="6"/>
      <c r="K38" s="26"/>
      <c r="L38" s="35" t="s">
        <v>39</v>
      </c>
      <c r="M38" s="6"/>
      <c r="N38" s="26"/>
      <c r="O38" s="35" t="s">
        <v>39</v>
      </c>
      <c r="P38" s="27"/>
    </row>
    <row r="39" spans="1:16" ht="45.75" thickBot="1" x14ac:dyDescent="0.3">
      <c r="A39" s="12" t="s">
        <v>50</v>
      </c>
      <c r="B39" s="5"/>
      <c r="C39" s="28" t="s">
        <v>56</v>
      </c>
      <c r="D39" s="29">
        <f>SUM(D2:D28)</f>
        <v>0</v>
      </c>
      <c r="F39" s="28" t="s">
        <v>60</v>
      </c>
      <c r="G39" s="29">
        <f>SUM(G2:G28)</f>
        <v>0</v>
      </c>
      <c r="I39" s="28" t="s">
        <v>59</v>
      </c>
      <c r="J39" s="29">
        <f>SUM(J2:J28)</f>
        <v>0</v>
      </c>
      <c r="L39" s="28" t="s">
        <v>58</v>
      </c>
      <c r="M39" s="29">
        <f>SUM(M2:M28)</f>
        <v>0</v>
      </c>
      <c r="O39" s="28" t="s">
        <v>57</v>
      </c>
      <c r="P39" s="32">
        <f>SUM(P2:P28)</f>
        <v>0</v>
      </c>
    </row>
    <row r="40" spans="1:16" ht="135.75" thickBot="1" x14ac:dyDescent="0.3">
      <c r="A40" s="12" t="s">
        <v>62</v>
      </c>
      <c r="B40" s="5"/>
      <c r="C40" s="30" t="s">
        <v>61</v>
      </c>
      <c r="D40" s="31">
        <f>D39+G39+J39+M39+P39</f>
        <v>0</v>
      </c>
      <c r="F40" s="5"/>
      <c r="G40" s="22"/>
      <c r="I40" s="5"/>
      <c r="J40" s="22"/>
      <c r="L40" s="5"/>
      <c r="M40" s="22"/>
      <c r="O40" s="5"/>
      <c r="P40" s="24"/>
    </row>
    <row r="41" spans="1:16" ht="165" x14ac:dyDescent="0.25">
      <c r="A41" s="16" t="s">
        <v>51</v>
      </c>
      <c r="B41" s="13"/>
      <c r="C41" s="13"/>
      <c r="D41" s="13"/>
      <c r="E41" s="12"/>
      <c r="F41" s="13"/>
      <c r="G41" s="23"/>
      <c r="H41" s="12"/>
      <c r="I41" s="13"/>
      <c r="J41" s="23"/>
      <c r="K41" s="12"/>
      <c r="L41" s="13"/>
      <c r="M41" s="23"/>
      <c r="N41" s="12"/>
      <c r="O41" s="12"/>
      <c r="P41" s="24"/>
    </row>
  </sheetData>
  <sheetProtection algorithmName="SHA-512" hashValue="uxYInq2eWwdzw+MqvxLTZml8qKoac2aMqfTy9bsmAPFpsi7VUZYHnSqiJR+i9VAF5cr6WZ+n+uI/x3FnybR9Jw==" saltValue="Nnr7kGNgFoNHNkuSqFf6mA==" spinCount="100000" sheet="1" objects="1" scenarios="1"/>
  <dataValidations count="4">
    <dataValidation type="decimal" operator="lessThanOrEqual" allowBlank="1" showInputMessage="1" showErrorMessage="1" errorTitle="Value exceeds stated limit" promptTitle="Value may not exceed 2.5%" sqref="E29:E38">
      <formula1>0.025</formula1>
    </dataValidation>
    <dataValidation type="decimal" operator="lessThanOrEqual" allowBlank="1" showInputMessage="1" showErrorMessage="1" sqref="K29:K38 H29:H38 N29:N38">
      <formula1>0.025</formula1>
    </dataValidation>
    <dataValidation type="decimal" operator="lessThanOrEqual" allowBlank="1" showInputMessage="1" showErrorMessage="1" errorTitle="Value exceeds stated limit" error="May not exceed .025." promptTitle="Value may not exceed 2.5%" sqref="E2:E28">
      <formula1>0.025</formula1>
    </dataValidation>
    <dataValidation type="decimal" operator="lessThanOrEqual" allowBlank="1" showInputMessage="1" showErrorMessage="1" error="May not exceed .025." sqref="H2:H28 K2:K28 N2:N28">
      <formula1>0.025</formula1>
    </dataValidation>
  </dataValidations>
  <printOptions horizontalCentered="1"/>
  <pageMargins left="0.5" right="0.5" top="0.75" bottom="0.75" header="0.3" footer="0.3"/>
  <pageSetup orientation="landscape" horizontalDpi="1200" verticalDpi="1200" r:id="rId1"/>
  <headerFooter>
    <oddHeader>&amp;LDCSA BI Fieldwork&amp;CCUI&amp;R14 Price Workbook&amp;K0000FF_A04</oddHeader>
    <oddFooter>&amp;CCUI // Source Selection Information. See FAR 2.101 and 3.104.
&amp;P of &amp;N</oddFooter>
  </headerFooter>
  <ignoredErrors>
    <ignoredError sqref="L1:L2 O2 D39:D40 O39 D2:D28 F2:F28 I2:I28 L3:L28 O3:O28 P39 L39:M39 I39:J39 F39:G39 O42:O47 M2:M28 O29:O38 L29:L38 I29:I38 F29:F38"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B08DDD7EFB9D4F9778D41E90A543CB" ma:contentTypeVersion="2" ma:contentTypeDescription="Create a new document." ma:contentTypeScope="" ma:versionID="324baa33308519d7ec1b30d04e514c51">
  <xsd:schema xmlns:xsd="http://www.w3.org/2001/XMLSchema" xmlns:xs="http://www.w3.org/2001/XMLSchema" xmlns:p="http://schemas.microsoft.com/office/2006/metadata/properties" xmlns:ns2="ae9289ab-9f71-4340-9386-e92b092af895" targetNamespace="http://schemas.microsoft.com/office/2006/metadata/properties" ma:root="true" ma:fieldsID="b48d1609daf8b663ef1bc1b5e51ebfb5" ns2:_="">
    <xsd:import namespace="ae9289ab-9f71-4340-9386-e92b092af89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289ab-9f71-4340-9386-e92b092af8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A373E5-29E6-4287-BE43-29EAE94ADE78}">
  <ds:schemaRefs>
    <ds:schemaRef ds:uri="http://purl.org/dc/terms/"/>
    <ds:schemaRef ds:uri="http://schemas.openxmlformats.org/package/2006/metadata/core-properties"/>
    <ds:schemaRef ds:uri="http://purl.org/dc/dcmitype/"/>
    <ds:schemaRef ds:uri="http://schemas.microsoft.com/office/infopath/2007/PartnerControls"/>
    <ds:schemaRef ds:uri="ae9289ab-9f71-4340-9386-e92b092af895"/>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6BADEEE9-3A49-40FF-B209-11F8C607DE84}">
  <ds:schemaRefs>
    <ds:schemaRef ds:uri="http://schemas.microsoft.com/sharepoint/v3/contenttype/forms"/>
  </ds:schemaRefs>
</ds:datastoreItem>
</file>

<file path=customXml/itemProps3.xml><?xml version="1.0" encoding="utf-8"?>
<ds:datastoreItem xmlns:ds="http://schemas.openxmlformats.org/officeDocument/2006/customXml" ds:itemID="{624EE8F0-2E07-49D3-A40E-E04D9E6F8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9289ab-9f71-4340-9386-e92b092af8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Manager/>
  <Company>Defense CounterIntelligence Security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Argenziano, Frank, CIV, DCSA</dc:creator>
  <cp:keywords/>
  <dc:description/>
  <cp:lastModifiedBy>Thieme, Shelly, CIV, DCSA</cp:lastModifiedBy>
  <cp:revision/>
  <dcterms:created xsi:type="dcterms:W3CDTF">2021-11-26T19:16:29Z</dcterms:created>
  <dcterms:modified xsi:type="dcterms:W3CDTF">2022-04-14T22:20:31Z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0x0101005BB08DDD7EFB9D4F9778D41E90A543CB</vt:lpwstr>
  </property>
</Properties>
</file>